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er\Desktop\2024年预算公开\2024年预算公开上报\250081高新一小\"/>
    </mc:Choice>
  </mc:AlternateContent>
  <bookViews>
    <workbookView xWindow="0" yWindow="0" windowWidth="23040" windowHeight="9150"/>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 name="表九" sheetId="9" r:id="rId9"/>
    <sheet name="表十" sheetId="10" r:id="rId10"/>
    <sheet name="表十一" sheetId="11" r:id="rId11"/>
    <sheet name="表十二" sheetId="13" r:id="rId12"/>
    <sheet name="表十三" sheetId="14"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1" l="1"/>
  <c r="D11" i="11"/>
  <c r="D10" i="11"/>
  <c r="D9" i="11"/>
  <c r="D8" i="11"/>
  <c r="D21" i="10"/>
  <c r="D20" i="10"/>
  <c r="D19" i="10"/>
  <c r="D10" i="10"/>
  <c r="D9" i="10"/>
  <c r="D8" i="10"/>
  <c r="F12" i="9"/>
  <c r="D12" i="9"/>
  <c r="F11" i="9"/>
  <c r="D11" i="9"/>
  <c r="D10" i="9"/>
  <c r="D8" i="9"/>
  <c r="E13" i="8"/>
  <c r="H12" i="8"/>
  <c r="D12" i="8"/>
  <c r="E11" i="8"/>
  <c r="D11" i="8"/>
  <c r="E10" i="8"/>
  <c r="D10" i="8"/>
  <c r="E9" i="8"/>
  <c r="D9" i="8"/>
  <c r="D13" i="7"/>
  <c r="F10" i="7"/>
  <c r="D10" i="7"/>
  <c r="F13" i="2"/>
  <c r="F9" i="2"/>
  <c r="D9" i="2"/>
  <c r="F8" i="1"/>
</calcChain>
</file>

<file path=xl/sharedStrings.xml><?xml version="1.0" encoding="utf-8"?>
<sst xmlns="http://schemas.openxmlformats.org/spreadsheetml/2006/main" count="622" uniqueCount="377">
  <si>
    <t>附表1</t>
  </si>
  <si>
    <t>2024年重庆高新技术产业开发区第一实验小学校财政拨款收支总表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</si>
  <si>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</si>
  <si>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</si>
  <si>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</si>
  <si>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</si>
  <si>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</si>
  <si>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</si>
  <si>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</si>
  <si>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</si>
  <si>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</si>
  <si>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</si>
  <si>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</si>
  <si>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</si>
  <si>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</si>
  <si>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</si>
  <si>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</si>
  <si>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</si>
  <si>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</si>
  <si>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</si>
  <si>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</si>
  <si>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</si>
  <si>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</si>
  <si>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</si>
  <si>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</si>
  <si>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</si>
  <si>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</si>
  <si>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附表2</t>
  </si>
  <si>
    <t>2024年重庆高新技术产业开发区第一实验小学校一般公共预算财政拨款支出预算表</t>
  </si>
  <si>
    <t>功能分类科目</t>
  </si>
  <si>
    <t>2024年预算数</t>
  </si>
  <si>
    <t xml:space="preserve"> 科目编码</t>
  </si>
  <si>
    <t>科目名称</t>
  </si>
  <si>
    <t>小计</t>
  </si>
  <si>
    <t xml:space="preserve">基本支出 </t>
  </si>
  <si>
    <t xml:space="preserve">项目支出 </t>
  </si>
  <si>
    <t>205</t>
  </si>
  <si>
    <r>
      <rPr>
        <sz val="10"/>
        <color rgb="FF000000"/>
        <rFont val="方正仿宋_GBK"/>
        <family val="4"/>
        <charset val="134"/>
      </rPr>
      <t> 20502</t>
    </r>
  </si>
  <si>
    <r>
      <rPr>
        <sz val="10"/>
        <color rgb="FF000000"/>
        <rFont val="方正仿宋_GBK"/>
        <family val="4"/>
        <charset val="134"/>
      </rPr>
      <t> 普通教育</t>
    </r>
  </si>
  <si>
    <r>
      <rPr>
        <sz val="10"/>
        <color rgb="FF000000"/>
        <rFont val="方正仿宋_GBK"/>
        <family val="4"/>
        <charset val="134"/>
      </rPr>
      <t>  2050201</t>
    </r>
  </si>
  <si>
    <r>
      <rPr>
        <sz val="10"/>
        <color rgb="FF000000"/>
        <rFont val="方正仿宋_GBK"/>
        <family val="4"/>
        <charset val="134"/>
      </rPr>
      <t>  学前教育</t>
    </r>
  </si>
  <si>
    <r>
      <rPr>
        <sz val="10"/>
        <color rgb="FF000000"/>
        <rFont val="方正仿宋_GBK"/>
        <family val="4"/>
        <charset val="134"/>
      </rPr>
      <t>  2050202</t>
    </r>
  </si>
  <si>
    <r>
      <rPr>
        <sz val="10"/>
        <color rgb="FF000000"/>
        <rFont val="方正仿宋_GBK"/>
        <family val="4"/>
        <charset val="134"/>
      </rPr>
      <t>  小学教育</t>
    </r>
  </si>
  <si>
    <t>20599</t>
  </si>
  <si>
    <t>其他教育支出</t>
  </si>
  <si>
    <t>2059999</t>
  </si>
  <si>
    <t>208</t>
  </si>
  <si>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</si>
  <si>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</si>
  <si>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</si>
  <si>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</si>
  <si>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</si>
  <si>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</si>
  <si>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r>
      <rPr>
        <sz val="10"/>
        <color rgb="FF000000"/>
        <rFont val="方正仿宋_GBK"/>
        <family val="4"/>
        <charset val="134"/>
      </rPr>
      <t>  2080599</t>
    </r>
  </si>
  <si>
    <r>
      <rPr>
        <sz val="10"/>
        <color rgb="FF000000"/>
        <rFont val="方正仿宋_GBK"/>
        <family val="4"/>
        <charset val="134"/>
      </rPr>
      <t>  其他行政事业单位养老支出</t>
    </r>
  </si>
  <si>
    <t>210</t>
  </si>
  <si>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</si>
  <si>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</si>
  <si>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</si>
  <si>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</si>
  <si>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2101199</t>
    </r>
  </si>
  <si>
    <r>
      <rPr>
        <sz val="10"/>
        <color rgb="FF000000"/>
        <rFont val="方正仿宋_GBK"/>
        <family val="4"/>
        <charset val="134"/>
      </rPr>
      <t>  其他行政事业单位医疗支出</t>
    </r>
  </si>
  <si>
    <t>221</t>
  </si>
  <si>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</si>
  <si>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</si>
  <si>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</si>
  <si>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</si>
  <si>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r>
      <rPr>
        <sz val="10"/>
        <color rgb="FF000000"/>
        <rFont val="方正仿宋_GBK"/>
        <family val="4"/>
        <charset val="134"/>
      </rPr>
      <t>  2210203</t>
    </r>
  </si>
  <si>
    <r>
      <rPr>
        <sz val="10"/>
        <color rgb="FF000000"/>
        <rFont val="方正仿宋_GBK"/>
        <family val="4"/>
        <charset val="134"/>
      </rPr>
      <t>  购房补贴</t>
    </r>
  </si>
  <si>
    <t>附表3</t>
  </si>
  <si>
    <t>2024年重庆高新技术产业开发区第一实验小学校一般公共预算财政拨款基本支出预算表</t>
  </si>
  <si>
    <t>（部门预算支出经济分类科目）</t>
  </si>
  <si>
    <t>经济分类科目</t>
  </si>
  <si>
    <t>2024年基本支出</t>
  </si>
  <si>
    <t>科目编码</t>
  </si>
  <si>
    <t>总计</t>
  </si>
  <si>
    <t>人员经费</t>
  </si>
  <si>
    <t>日常公用经费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</si>
  <si>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</si>
  <si>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</si>
  <si>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</si>
  <si>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</si>
  <si>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</si>
  <si>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</si>
  <si>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</si>
  <si>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</si>
  <si>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</si>
  <si>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</si>
  <si>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</si>
  <si>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</si>
  <si>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</si>
  <si>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</si>
  <si>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</si>
  <si>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</si>
  <si>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</si>
  <si>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</si>
  <si>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</si>
  <si>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</si>
  <si>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t>302</t>
  </si>
  <si>
    <t>商品和服务支出</t>
  </si>
  <si>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</si>
  <si>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</si>
  <si>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30202</t>
    </r>
  </si>
  <si>
    <r>
      <rPr>
        <sz val="10"/>
        <color rgb="FF000000"/>
        <rFont val="方正仿宋_GBK"/>
        <family val="4"/>
        <charset val="134"/>
      </rPr>
      <t> 印刷费</t>
    </r>
  </si>
  <si>
    <r>
      <rPr>
        <sz val="10"/>
        <color rgb="FF000000"/>
        <rFont val="方正仿宋_GBK"/>
        <family val="4"/>
        <charset val="134"/>
      </rPr>
      <t> 30205</t>
    </r>
  </si>
  <si>
    <r>
      <rPr>
        <sz val="10"/>
        <color rgb="FF000000"/>
        <rFont val="方正仿宋_GBK"/>
        <family val="4"/>
        <charset val="134"/>
      </rPr>
      <t> 水费</t>
    </r>
  </si>
  <si>
    <r>
      <rPr>
        <sz val="10"/>
        <color rgb="FF000000"/>
        <rFont val="方正仿宋_GBK"/>
        <family val="4"/>
        <charset val="134"/>
      </rPr>
      <t> 30206</t>
    </r>
  </si>
  <si>
    <r>
      <rPr>
        <sz val="10"/>
        <color rgb="FF000000"/>
        <rFont val="方正仿宋_GBK"/>
        <family val="4"/>
        <charset val="134"/>
      </rPr>
      <t> 电费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</si>
  <si>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</si>
  <si>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</si>
  <si>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30209</t>
    </r>
  </si>
  <si>
    <r>
      <rPr>
        <sz val="10"/>
        <color rgb="FF000000"/>
        <rFont val="方正仿宋_GBK"/>
        <family val="4"/>
        <charset val="134"/>
      </rPr>
      <t> 物业管理费</t>
    </r>
  </si>
  <si>
    <r>
      <rPr>
        <sz val="10"/>
        <color rgb="FF000000"/>
        <rFont val="方正仿宋_GBK"/>
        <family val="4"/>
        <charset val="134"/>
      </rPr>
      <t> 30211</t>
    </r>
  </si>
  <si>
    <r>
      <rPr>
        <sz val="10"/>
        <color rgb="FF000000"/>
        <rFont val="方正仿宋_GBK"/>
        <family val="4"/>
        <charset val="134"/>
      </rPr>
      <t> 差旅费</t>
    </r>
  </si>
  <si>
    <r>
      <rPr>
        <sz val="10"/>
        <color rgb="FF000000"/>
        <rFont val="方正仿宋_GBK"/>
        <family val="4"/>
        <charset val="134"/>
      </rPr>
      <t> 30213</t>
    </r>
  </si>
  <si>
    <r>
      <rPr>
        <sz val="10"/>
        <color rgb="FF000000"/>
        <rFont val="方正仿宋_GBK"/>
        <family val="4"/>
        <charset val="134"/>
      </rPr>
      <t> 维修（护）费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</si>
  <si>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</si>
  <si>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</si>
  <si>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</si>
  <si>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</si>
  <si>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</si>
  <si>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</si>
  <si>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</si>
  <si>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</si>
  <si>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30231</t>
    </r>
  </si>
  <si>
    <r>
      <rPr>
        <sz val="10"/>
        <color rgb="FF000000"/>
        <rFont val="方正仿宋_GBK"/>
        <family val="4"/>
        <charset val="134"/>
      </rPr>
      <t> 公务用车运行维护费</t>
    </r>
  </si>
  <si>
    <r>
      <rPr>
        <sz val="10"/>
        <color rgb="FF000000"/>
        <rFont val="方正仿宋_GBK"/>
        <family val="4"/>
        <charset val="134"/>
      </rPr>
      <t> 30299</t>
    </r>
  </si>
  <si>
    <r>
      <rPr>
        <sz val="10"/>
        <color rgb="FF000000"/>
        <rFont val="方正仿宋_GBK"/>
        <family val="4"/>
        <charset val="134"/>
      </rPr>
      <t> 其他商品和服务支出</t>
    </r>
  </si>
  <si>
    <t>303</t>
  </si>
  <si>
    <t>对个人和家庭的补助</t>
  </si>
  <si>
    <r>
      <rPr>
        <sz val="10"/>
        <color rgb="FF000000"/>
        <rFont val="方正仿宋_GBK"/>
        <family val="4"/>
        <charset val="134"/>
      </rPr>
      <t> 30305</t>
    </r>
  </si>
  <si>
    <r>
      <rPr>
        <sz val="10"/>
        <color rgb="FF000000"/>
        <rFont val="方正仿宋_GBK"/>
        <family val="4"/>
        <charset val="134"/>
      </rPr>
      <t> 生活补助</t>
    </r>
  </si>
  <si>
    <r>
      <rPr>
        <sz val="10"/>
        <color rgb="FF000000"/>
        <rFont val="方正仿宋_GBK"/>
        <family val="4"/>
        <charset val="134"/>
      </rPr>
      <t> 30307</t>
    </r>
  </si>
  <si>
    <r>
      <rPr>
        <sz val="10"/>
        <color rgb="FF000000"/>
        <rFont val="方正仿宋_GBK"/>
        <family val="4"/>
        <charset val="134"/>
      </rPr>
      <t> 医疗费补助</t>
    </r>
  </si>
  <si>
    <r>
      <rPr>
        <sz val="10"/>
        <color rgb="FF000000"/>
        <rFont val="方正仿宋_GBK"/>
        <family val="4"/>
        <charset val="134"/>
      </rPr>
      <t> 30308</t>
    </r>
  </si>
  <si>
    <r>
      <rPr>
        <sz val="10"/>
        <color rgb="FF000000"/>
        <rFont val="方正仿宋_GBK"/>
        <family val="4"/>
        <charset val="134"/>
      </rPr>
      <t> 助学金</t>
    </r>
  </si>
  <si>
    <t>310</t>
  </si>
  <si>
    <t>资本性支出</t>
  </si>
  <si>
    <r>
      <rPr>
        <sz val="10"/>
        <color rgb="FF000000"/>
        <rFont val="方正仿宋_GBK"/>
        <family val="4"/>
        <charset val="134"/>
      </rPr>
      <t> 31002</t>
    </r>
  </si>
  <si>
    <r>
      <rPr>
        <sz val="10"/>
        <color rgb="FF000000"/>
        <rFont val="方正仿宋_GBK"/>
        <family val="4"/>
        <charset val="134"/>
      </rPr>
      <t> 办公设备购置</t>
    </r>
  </si>
  <si>
    <t>附表4</t>
  </si>
  <si>
    <t>（政府预算支出经济分类科目）</t>
  </si>
  <si>
    <t>政府预算经济科目</t>
  </si>
  <si>
    <t>基本支出</t>
  </si>
  <si>
    <t>501</t>
  </si>
  <si>
    <t>机关工资福利支出</t>
  </si>
  <si>
    <r>
      <rPr>
        <sz val="12"/>
        <color rgb="FF000000"/>
        <rFont val="方正仿宋_GBK"/>
        <family val="4"/>
        <charset val="134"/>
      </rPr>
      <t> 50102</t>
    </r>
  </si>
  <si>
    <r>
      <rPr>
        <sz val="12"/>
        <color rgb="FF000000"/>
        <rFont val="方正仿宋_GBK"/>
        <family val="4"/>
        <charset val="134"/>
      </rPr>
      <t> 社会保障缴费</t>
    </r>
  </si>
  <si>
    <t>505</t>
  </si>
  <si>
    <t>对事业单位经常性补助</t>
  </si>
  <si>
    <r>
      <rPr>
        <sz val="12"/>
        <color rgb="FF000000"/>
        <rFont val="方正仿宋_GBK"/>
        <family val="4"/>
        <charset val="134"/>
      </rPr>
      <t> 50501</t>
    </r>
  </si>
  <si>
    <r>
      <rPr>
        <sz val="12"/>
        <color rgb="FF000000"/>
        <rFont val="方正仿宋_GBK"/>
        <family val="4"/>
        <charset val="134"/>
      </rPr>
      <t> 工资福利支出</t>
    </r>
  </si>
  <si>
    <r>
      <rPr>
        <sz val="12"/>
        <color rgb="FF000000"/>
        <rFont val="方正仿宋_GBK"/>
        <family val="4"/>
        <charset val="134"/>
      </rPr>
      <t> 50502</t>
    </r>
  </si>
  <si>
    <r>
      <rPr>
        <sz val="12"/>
        <color rgb="FF000000"/>
        <rFont val="方正仿宋_GBK"/>
        <family val="4"/>
        <charset val="134"/>
      </rPr>
      <t> 商品和服务支出</t>
    </r>
  </si>
  <si>
    <t>506</t>
  </si>
  <si>
    <t>对事业单位资本性补助</t>
  </si>
  <si>
    <r>
      <rPr>
        <sz val="12"/>
        <color rgb="FF000000"/>
        <rFont val="方正仿宋_GBK"/>
        <family val="4"/>
        <charset val="134"/>
      </rPr>
      <t> 50601</t>
    </r>
  </si>
  <si>
    <r>
      <rPr>
        <sz val="12"/>
        <color rgb="FF000000"/>
        <rFont val="方正仿宋_GBK"/>
        <family val="4"/>
        <charset val="134"/>
      </rPr>
      <t> 资本性支出</t>
    </r>
  </si>
  <si>
    <t>509</t>
  </si>
  <si>
    <r>
      <rPr>
        <sz val="12"/>
        <color rgb="FF000000"/>
        <rFont val="方正仿宋_GBK"/>
        <family val="4"/>
        <charset val="134"/>
      </rPr>
      <t> 50901</t>
    </r>
  </si>
  <si>
    <r>
      <rPr>
        <sz val="12"/>
        <color rgb="FF000000"/>
        <rFont val="方正仿宋_GBK"/>
        <family val="4"/>
        <charset val="134"/>
      </rPr>
      <t> 社会福利和救助</t>
    </r>
  </si>
  <si>
    <r>
      <rPr>
        <sz val="12"/>
        <color rgb="FF000000"/>
        <rFont val="方正仿宋_GBK"/>
        <family val="4"/>
        <charset val="134"/>
      </rPr>
      <t> 50902</t>
    </r>
  </si>
  <si>
    <r>
      <rPr>
        <sz val="12"/>
        <color rgb="FF000000"/>
        <rFont val="方正仿宋_GBK"/>
        <family val="4"/>
        <charset val="134"/>
      </rPr>
      <t> 助学金</t>
    </r>
  </si>
  <si>
    <t>附表5</t>
  </si>
  <si>
    <t>2024年重庆高新技术产业开发区第一实验小学校一般公共预算“三公”经费支出表</t>
  </si>
  <si>
    <t>因公出国（境）费</t>
  </si>
  <si>
    <t>公务用车购置及运行费</t>
  </si>
  <si>
    <t>公务接待费</t>
  </si>
  <si>
    <t>公务用车购置费</t>
  </si>
  <si>
    <t>公务用车运行费</t>
  </si>
  <si>
    <t>附表6</t>
  </si>
  <si>
    <t>2024年重庆高新技术产业开发区第一实验小学校政府性基金预算支出表</t>
  </si>
  <si>
    <t>本年政府性基金预算财政拨款支出</t>
  </si>
  <si>
    <r>
      <rPr>
        <sz val="10"/>
        <color rgb="FF000000"/>
        <rFont val="方正仿宋_GBK"/>
        <family val="4"/>
        <charset val="134"/>
      </rPr>
      <t> </t>
    </r>
  </si>
  <si>
    <r>
      <rPr>
        <sz val="10"/>
        <color rgb="FF000000"/>
        <rFont val="方正仿宋_GBK"/>
        <family val="4"/>
        <charset val="134"/>
      </rPr>
      <t>  </t>
    </r>
  </si>
  <si>
    <t>附表7</t>
  </si>
  <si>
    <t>2024年重庆高新技术产业开发区第一实验小学校部门收支总表</t>
  </si>
  <si>
    <t>11</t>
  </si>
  <si>
    <t>2</t>
  </si>
  <si>
    <t>财政专户管理资金</t>
  </si>
  <si>
    <t>事业收入资金</t>
  </si>
  <si>
    <t>上级补助收入资金</t>
  </si>
  <si>
    <t xml:space="preserve">附属单位上缴收入资金 </t>
  </si>
  <si>
    <t>事业单位经营收入资金</t>
  </si>
  <si>
    <t xml:space="preserve">其他收入资金 </t>
  </si>
  <si>
    <t>附表8</t>
  </si>
  <si>
    <t>2024年重庆高新技术产业开发区第一实验小学校部门收入总表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</si>
  <si>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</si>
  <si>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</si>
  <si>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</si>
  <si>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</si>
  <si>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</si>
  <si>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</si>
  <si>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</si>
  <si>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</si>
  <si>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</si>
  <si>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</si>
  <si>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family val="4"/>
        <charset val="134"/>
      </rPr>
      <t> 20502</t>
    </r>
  </si>
  <si>
    <r>
      <rPr>
        <sz val="9"/>
        <color rgb="FF000000"/>
        <rFont val="方正仿宋_GBK"/>
        <family val="4"/>
        <charset val="134"/>
      </rPr>
      <t> 普通教育</t>
    </r>
  </si>
  <si>
    <r>
      <rPr>
        <sz val="9"/>
        <color rgb="FF000000"/>
        <rFont val="方正仿宋_GBK"/>
        <family val="4"/>
        <charset val="134"/>
      </rPr>
      <t>  2050201</t>
    </r>
  </si>
  <si>
    <r>
      <rPr>
        <sz val="9"/>
        <color rgb="FF000000"/>
        <rFont val="方正仿宋_GBK"/>
        <family val="4"/>
        <charset val="134"/>
      </rPr>
      <t>  学前教育</t>
    </r>
  </si>
  <si>
    <r>
      <rPr>
        <sz val="9"/>
        <color rgb="FF000000"/>
        <rFont val="方正仿宋_GBK"/>
        <family val="4"/>
        <charset val="134"/>
      </rPr>
      <t>  2050202</t>
    </r>
  </si>
  <si>
    <r>
      <rPr>
        <sz val="9"/>
        <color rgb="FF000000"/>
        <rFont val="方正仿宋_GBK"/>
        <family val="4"/>
        <charset val="134"/>
      </rPr>
      <t>  小学教育</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</si>
  <si>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</si>
  <si>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</si>
  <si>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</si>
  <si>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</si>
  <si>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</si>
  <si>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</si>
  <si>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</si>
  <si>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</si>
  <si>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</si>
  <si>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</si>
  <si>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</si>
  <si>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</si>
  <si>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</si>
  <si>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</si>
  <si>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</si>
  <si>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</si>
  <si>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</si>
  <si>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</si>
  <si>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2210203</t>
    </r>
  </si>
  <si>
    <r>
      <rPr>
        <sz val="9"/>
        <color rgb="FF000000"/>
        <rFont val="方正仿宋_GBK"/>
        <family val="4"/>
        <charset val="134"/>
      </rPr>
      <t>  购房补贴</t>
    </r>
  </si>
  <si>
    <t>附表9</t>
  </si>
  <si>
    <t>2024年重庆高新技术产业开发区第一实验小学校部门支出总表</t>
  </si>
  <si>
    <t>项目支出</t>
  </si>
  <si>
    <r>
      <rPr>
        <sz val="12"/>
        <color rgb="FF000000"/>
        <rFont val="方正仿宋_GBK"/>
        <family val="4"/>
        <charset val="134"/>
      </rPr>
      <t> 20502</t>
    </r>
  </si>
  <si>
    <r>
      <rPr>
        <sz val="12"/>
        <color rgb="FF000000"/>
        <rFont val="方正仿宋_GBK"/>
        <family val="4"/>
        <charset val="134"/>
      </rPr>
      <t> 普通教育</t>
    </r>
  </si>
  <si>
    <r>
      <rPr>
        <sz val="12"/>
        <color rgb="FF000000"/>
        <rFont val="方正仿宋_GBK"/>
        <family val="4"/>
        <charset val="134"/>
      </rPr>
      <t>  2050201</t>
    </r>
  </si>
  <si>
    <r>
      <rPr>
        <sz val="12"/>
        <color rgb="FF000000"/>
        <rFont val="方正仿宋_GBK"/>
        <family val="4"/>
        <charset val="134"/>
      </rPr>
      <t>  学前教育</t>
    </r>
  </si>
  <si>
    <r>
      <rPr>
        <sz val="12"/>
        <color rgb="FF000000"/>
        <rFont val="方正仿宋_GBK"/>
        <family val="4"/>
        <charset val="134"/>
      </rPr>
      <t>  2050202</t>
    </r>
  </si>
  <si>
    <r>
      <rPr>
        <sz val="12"/>
        <color rgb="FF000000"/>
        <rFont val="方正仿宋_GBK"/>
        <family val="4"/>
        <charset val="134"/>
      </rPr>
      <t>  小学教育</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</si>
  <si>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</si>
  <si>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</si>
  <si>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</si>
  <si>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</si>
  <si>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</si>
  <si>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</si>
  <si>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</si>
  <si>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</si>
  <si>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</si>
  <si>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</si>
  <si>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</si>
  <si>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</si>
  <si>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</si>
  <si>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</si>
  <si>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</si>
  <si>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</si>
  <si>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</si>
  <si>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</si>
  <si>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2210203</t>
    </r>
  </si>
  <si>
    <r>
      <rPr>
        <sz val="12"/>
        <color rgb="FF000000"/>
        <rFont val="方正仿宋_GBK"/>
        <family val="4"/>
        <charset val="134"/>
      </rPr>
      <t>  购房补贴</t>
    </r>
  </si>
  <si>
    <t>附表10</t>
  </si>
  <si>
    <r>
      <rPr>
        <sz val="12"/>
        <color rgb="FF000000"/>
        <rFont val="方正仿宋_GBK"/>
        <family val="4"/>
        <charset val="134"/>
      </rPr>
      <t> 30201</t>
    </r>
  </si>
  <si>
    <r>
      <rPr>
        <sz val="12"/>
        <color rgb="FF000000"/>
        <rFont val="方正仿宋_GBK"/>
        <family val="4"/>
        <charset val="134"/>
      </rPr>
      <t> 办公费</t>
    </r>
  </si>
  <si>
    <r>
      <rPr>
        <sz val="12"/>
        <color rgb="FF000000"/>
        <rFont val="方正仿宋_GBK"/>
        <family val="4"/>
        <charset val="134"/>
      </rPr>
      <t> 30202</t>
    </r>
  </si>
  <si>
    <r>
      <rPr>
        <sz val="12"/>
        <color rgb="FF000000"/>
        <rFont val="方正仿宋_GBK"/>
        <family val="4"/>
        <charset val="134"/>
      </rPr>
      <t> 印刷费</t>
    </r>
  </si>
  <si>
    <r>
      <rPr>
        <sz val="12"/>
        <color rgb="FF000000"/>
        <rFont val="方正仿宋_GBK"/>
        <family val="4"/>
        <charset val="134"/>
      </rPr>
      <t> 30203</t>
    </r>
  </si>
  <si>
    <r>
      <rPr>
        <sz val="12"/>
        <color rgb="FF000000"/>
        <rFont val="方正仿宋_GBK"/>
        <family val="4"/>
        <charset val="134"/>
      </rPr>
      <t> 咨询费</t>
    </r>
  </si>
  <si>
    <r>
      <rPr>
        <sz val="12"/>
        <color rgb="FF000000"/>
        <rFont val="方正仿宋_GBK"/>
        <family val="4"/>
        <charset val="134"/>
      </rPr>
      <t> 30205</t>
    </r>
  </si>
  <si>
    <r>
      <rPr>
        <sz val="12"/>
        <color rgb="FF000000"/>
        <rFont val="方正仿宋_GBK"/>
        <family val="4"/>
        <charset val="134"/>
      </rPr>
      <t> 水费</t>
    </r>
  </si>
  <si>
    <r>
      <rPr>
        <sz val="12"/>
        <color rgb="FF000000"/>
        <rFont val="方正仿宋_GBK"/>
        <family val="4"/>
        <charset val="134"/>
      </rPr>
      <t> 30206</t>
    </r>
  </si>
  <si>
    <r>
      <rPr>
        <sz val="12"/>
        <color rgb="FF000000"/>
        <rFont val="方正仿宋_GBK"/>
        <family val="4"/>
        <charset val="134"/>
      </rPr>
      <t> 电费</t>
    </r>
  </si>
  <si>
    <r>
      <rPr>
        <sz val="12"/>
        <color rgb="FF000000"/>
        <rFont val="方正仿宋_GBK"/>
        <family val="4"/>
        <charset val="134"/>
      </rPr>
      <t> 30209</t>
    </r>
  </si>
  <si>
    <r>
      <rPr>
        <sz val="12"/>
        <color rgb="FF000000"/>
        <rFont val="方正仿宋_GBK"/>
        <family val="4"/>
        <charset val="134"/>
      </rPr>
      <t> 物业管理费</t>
    </r>
  </si>
  <si>
    <r>
      <rPr>
        <sz val="12"/>
        <color rgb="FF000000"/>
        <rFont val="方正仿宋_GBK"/>
        <family val="4"/>
        <charset val="134"/>
      </rPr>
      <t> 30213</t>
    </r>
  </si>
  <si>
    <r>
      <rPr>
        <sz val="12"/>
        <color rgb="FF000000"/>
        <rFont val="方正仿宋_GBK"/>
        <family val="4"/>
        <charset val="134"/>
      </rPr>
      <t> 维修（护）费</t>
    </r>
  </si>
  <si>
    <r>
      <rPr>
        <sz val="12"/>
        <color rgb="FF000000"/>
        <rFont val="方正仿宋_GBK"/>
        <family val="4"/>
        <charset val="134"/>
      </rPr>
      <t> 30216</t>
    </r>
  </si>
  <si>
    <r>
      <rPr>
        <sz val="12"/>
        <color rgb="FF000000"/>
        <rFont val="方正仿宋_GBK"/>
        <family val="4"/>
        <charset val="134"/>
      </rPr>
      <t> 培训费</t>
    </r>
  </si>
  <si>
    <r>
      <rPr>
        <sz val="12"/>
        <color rgb="FF000000"/>
        <rFont val="方正仿宋_GBK"/>
        <family val="4"/>
        <charset val="134"/>
      </rPr>
      <t> 30218</t>
    </r>
  </si>
  <si>
    <r>
      <rPr>
        <sz val="12"/>
        <color rgb="FF000000"/>
        <rFont val="方正仿宋_GBK"/>
        <family val="4"/>
        <charset val="134"/>
      </rPr>
      <t> 专用材料费</t>
    </r>
  </si>
  <si>
    <r>
      <rPr>
        <sz val="12"/>
        <color rgb="FF000000"/>
        <rFont val="方正仿宋_GBK"/>
        <family val="4"/>
        <charset val="134"/>
      </rPr>
      <t> 30226</t>
    </r>
  </si>
  <si>
    <r>
      <rPr>
        <sz val="12"/>
        <color rgb="FF000000"/>
        <rFont val="方正仿宋_GBK"/>
        <family val="4"/>
        <charset val="134"/>
      </rPr>
      <t> 劳务费</t>
    </r>
  </si>
  <si>
    <r>
      <rPr>
        <sz val="12"/>
        <color rgb="FF000000"/>
        <rFont val="方正仿宋_GBK"/>
        <family val="4"/>
        <charset val="134"/>
      </rPr>
      <t> 31099</t>
    </r>
  </si>
  <si>
    <r>
      <rPr>
        <sz val="12"/>
        <color rgb="FF000000"/>
        <rFont val="方正仿宋_GBK"/>
        <family val="4"/>
        <charset val="134"/>
      </rPr>
      <t> 其他资本性支出</t>
    </r>
  </si>
  <si>
    <t>附表11</t>
  </si>
  <si>
    <t>项目名称</t>
  </si>
  <si>
    <t>单位资金</t>
  </si>
  <si>
    <t>一般债券</t>
  </si>
  <si>
    <t>外国政府和国际组织贷款</t>
  </si>
  <si>
    <t>外国政府和国际组织赠款</t>
  </si>
  <si>
    <t>专项债券</t>
  </si>
  <si>
    <t>附属单位上缴收入资金</t>
  </si>
  <si>
    <t>其他收入资金</t>
  </si>
  <si>
    <t xml:space="preserve"> </t>
  </si>
  <si>
    <t>聘用人员专项经费—一事一议</t>
  </si>
  <si>
    <t>渝财教（2023）182号提前下达2024年城乡义务教育补助资金-生均公用经费</t>
  </si>
  <si>
    <t>2024年重庆高新技术产业开发区第一实验小学校政府采购明细表</t>
  </si>
  <si>
    <t>金额单位：万元</t>
  </si>
  <si>
    <t>部门单位</t>
  </si>
  <si>
    <t>项目编码</t>
  </si>
  <si>
    <t>功能科目</t>
  </si>
  <si>
    <t>政府经济科目</t>
  </si>
  <si>
    <t>部门经济科目</t>
  </si>
  <si>
    <t>是否政府采购</t>
  </si>
  <si>
    <t>项目状态</t>
  </si>
  <si>
    <t>合计：</t>
  </si>
  <si>
    <t>250-重庆市九龙坡区教育委员会</t>
  </si>
  <si>
    <r>
      <rPr>
        <sz val="9"/>
        <color rgb="FF000000"/>
        <rFont val="Dialog.plain"/>
        <family val="1"/>
      </rPr>
      <t>  250081-重庆高新技术产业开发区第一实验小学校</t>
    </r>
  </si>
  <si>
    <r>
      <rPr>
        <sz val="9"/>
        <color rgb="FF000000"/>
        <rFont val="Dialog.plain"/>
        <family val="1"/>
      </rPr>
      <t>   250081-重庆高新技术产业开发区第一实验小学校</t>
    </r>
  </si>
  <si>
    <t>50010721Y000000026904</t>
  </si>
  <si>
    <t>教育生均公用经费定额</t>
  </si>
  <si>
    <t>2050202-小学教育</t>
  </si>
  <si>
    <t>50601-资本性支出</t>
  </si>
  <si>
    <t>31002-办公设备购置</t>
  </si>
  <si>
    <t>是</t>
  </si>
  <si>
    <t>预算局确认已审</t>
  </si>
  <si>
    <t>单位信息：</t>
  </si>
  <si>
    <t>250081-重庆高新技术产业开发区第一实验小学校</t>
  </si>
  <si>
    <t>项目名称：</t>
  </si>
  <si>
    <t>职能职责与活动：</t>
  </si>
  <si>
    <t>0515-教育综合管理/06-其他</t>
  </si>
  <si>
    <t>主管部门：</t>
  </si>
  <si>
    <t>项目经办人：</t>
  </si>
  <si>
    <t>项目总额：</t>
  </si>
  <si>
    <t>预算执行率权重(%)：</t>
  </si>
  <si>
    <t>项目经办人电话：</t>
  </si>
  <si>
    <t>其中：</t>
  </si>
  <si>
    <t>财政资金：</t>
  </si>
  <si>
    <t>整体目标：</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</si>
  <si>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</si>
  <si>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</si>
  <si>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</si>
  <si>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</si>
  <si>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</si>
  <si>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</si>
  <si>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</si>
  <si>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</si>
  <si>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</si>
  <si>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</si>
  <si>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</si>
  <si>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</si>
  <si>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</si>
  <si>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</si>
  <si>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</si>
  <si>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成本指标</t>
  </si>
  <si>
    <t>小学公用经费标准jlp</t>
  </si>
  <si>
    <t>＝</t>
  </si>
  <si>
    <t>1300</t>
  </si>
  <si>
    <t>元/人</t>
  </si>
  <si>
    <t>20</t>
  </si>
  <si>
    <t>时效指标</t>
  </si>
  <si>
    <t>按时下达</t>
  </si>
  <si>
    <t>定性</t>
  </si>
  <si>
    <t>每月</t>
  </si>
  <si>
    <t>数量指标</t>
  </si>
  <si>
    <t>学生数量</t>
  </si>
  <si>
    <t>3910</t>
  </si>
  <si>
    <t>人</t>
  </si>
  <si>
    <t>效益指标</t>
  </si>
  <si>
    <t>可持续发展</t>
  </si>
  <si>
    <t>惠及学生人数</t>
  </si>
  <si>
    <t>15</t>
  </si>
  <si>
    <t>社会效益</t>
  </si>
  <si>
    <t>保障正常运转</t>
  </si>
  <si>
    <t>良好</t>
  </si>
  <si>
    <t>0507-教师队伍建设/04-聘用人员管理</t>
  </si>
  <si>
    <t>解决各中小学教师人数不足情况，为缺编学校提供优质师资，提高育人质量保障。学校将在稳定的人才队伍、提升教育教学质量，推动实现教育强区目标上发挥重大作用。</t>
  </si>
  <si>
    <t>质量指标</t>
  </si>
  <si>
    <t>学生体质健康达标率</t>
  </si>
  <si>
    <t>≥</t>
  </si>
  <si>
    <t>95</t>
  </si>
  <si>
    <t>%</t>
  </si>
  <si>
    <t>资金发放及时率</t>
  </si>
  <si>
    <t>聘用人员数量</t>
  </si>
  <si>
    <t>52</t>
  </si>
  <si>
    <t>个</t>
  </si>
  <si>
    <t>受益学生数</t>
  </si>
  <si>
    <t>3950</t>
  </si>
  <si>
    <t>增加就业岗位数</t>
  </si>
  <si>
    <t>2024年重庆高新技术产业开发区第一实验小学校项目绩效目标表</t>
    <phoneticPr fontId="35" type="noConversion"/>
  </si>
  <si>
    <t>2024年重庆高新技术产业开发区第一实验小学校
一般公共预算财政拨款基本支出预算表</t>
    <phoneticPr fontId="35" type="noConversion"/>
  </si>
  <si>
    <t>2024年重庆高新技术产业开发区第一实验小学校
一般公共预算财政拨款项目支出预算表</t>
    <phoneticPr fontId="35" type="noConversion"/>
  </si>
  <si>
    <t>2024年重庆高新技术产业开发区第一实验小学校
一般公共预算财政拨款项目支出预算表</t>
    <phoneticPr fontId="35" type="noConversion"/>
  </si>
  <si>
    <t>附表13</t>
    <phoneticPr fontId="35" type="noConversion"/>
  </si>
  <si>
    <t>附表12</t>
    <phoneticPr fontId="35" type="noConversion"/>
  </si>
  <si>
    <t>单位：万元</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</si>
</sst>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2"/>
      <color theme="1"/>
      <name val="等线"/>
      <charset val="134"/>
      <scheme val="minor"/>
    </font>
    <font>
      <sz val="9"/>
      <color rgb="FF000000"/>
      <name val="宋体"/>
      <family val="3"/>
      <charset val="134"/>
    </font>
    <font>
      <sz val="10"/>
      <color rgb="FF000000"/>
      <name val="方正楷体_GBK"/>
      <family val="4"/>
      <charset val="134"/>
    </font>
    <font>
      <b/>
      <sz val="16"/>
      <color rgb="FF000000"/>
      <name val="方正小标宋_GBK"/>
      <family val="4"/>
      <charset val="134"/>
    </font>
    <font>
      <b/>
      <sz val="9"/>
      <color rgb="FF000000"/>
      <name val="宋体"/>
      <family val="3"/>
      <charset val="134"/>
    </font>
    <font>
      <sz val="11"/>
      <color rgb="FF000000"/>
      <name val="宋体"/>
      <family val="3"/>
      <charset val="134"/>
    </font>
    <font>
      <sz val="9"/>
      <color rgb="FF000000"/>
      <name val="SimSun"/>
      <charset val="134"/>
    </font>
    <font>
      <sz val="19"/>
      <color rgb="FF000000"/>
      <name val="方正小标宋_GBK"/>
      <family val="4"/>
      <charset val="134"/>
    </font>
    <font>
      <sz val="9"/>
      <color rgb="FF000000"/>
      <name val="WenQuanYi Micro Hei"/>
      <family val="1"/>
    </font>
    <font>
      <sz val="10"/>
      <color rgb="FF000000"/>
      <name val="方正仿宋_GBK"/>
      <family val="4"/>
      <charset val="134"/>
    </font>
    <font>
      <b/>
      <sz val="12"/>
      <color rgb="FF000000"/>
      <name val="方正仿宋_GBK"/>
      <family val="4"/>
      <charset val="134"/>
    </font>
    <font>
      <b/>
      <sz val="12"/>
      <color rgb="FF000000"/>
      <name val="Times New Roman"/>
      <family val="1"/>
    </font>
    <font>
      <sz val="10"/>
      <color rgb="FF000000"/>
      <name val="Times New Roman"/>
      <family val="1"/>
    </font>
    <font>
      <sz val="17"/>
      <color rgb="FF000000"/>
      <name val="方正小标宋_GBK"/>
      <family val="4"/>
      <charset val="134"/>
    </font>
    <font>
      <sz val="12"/>
      <color rgb="FF000000"/>
      <name val="方正楷体_GBK"/>
      <family val="4"/>
      <charset val="134"/>
    </font>
    <font>
      <sz val="12"/>
      <color rgb="FF000000"/>
      <name val="方正仿宋_GBK"/>
      <family val="4"/>
      <charset val="134"/>
    </font>
    <font>
      <sz val="14"/>
      <color rgb="FF000000"/>
      <name val="方正大黑_GBK"/>
      <charset val="134"/>
    </font>
    <font>
      <sz val="14"/>
      <color rgb="FF000000"/>
      <name val="方正黑体_GBK"/>
      <family val="4"/>
      <charset val="134"/>
    </font>
    <font>
      <sz val="12"/>
      <color rgb="FF000000"/>
      <name val="Times New Roman"/>
      <family val="1"/>
    </font>
    <font>
      <sz val="16"/>
      <color rgb="FF000000"/>
      <name val="方正小标宋_GBK"/>
      <family val="4"/>
      <charset val="134"/>
    </font>
    <font>
      <sz val="15"/>
      <color rgb="FF000000"/>
      <name val="方正小标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10"/>
      <name val="方正仿宋_GBK"/>
      <family val="4"/>
      <charset val="134"/>
    </font>
    <font>
      <sz val="11"/>
      <color rgb="FF000000"/>
      <name val="方正楷体_GBK"/>
      <family val="4"/>
      <charset val="134"/>
    </font>
    <font>
      <sz val="14"/>
      <color rgb="FF000000"/>
      <name val="方正小标宋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b/>
      <sz val="14"/>
      <color rgb="FF000000"/>
      <name val="方正黑体_GBK"/>
      <family val="4"/>
      <charset val="134"/>
    </font>
    <font>
      <sz val="10"/>
      <name val="Times New Roman"/>
      <family val="1"/>
    </font>
    <font>
      <sz val="9"/>
      <color rgb="FF000000"/>
      <name val="Dialog.plain"/>
      <family val="1"/>
    </font>
    <font>
      <sz val="9"/>
      <name val="等线"/>
      <family val="3"/>
      <charset val="134"/>
      <scheme val="minor"/>
    </font>
    <font>
      <sz val="11"/>
      <color theme="1"/>
      <name val="等线"/>
      <family val="3"/>
      <charset val="134"/>
      <scheme val="minor"/>
    </font>
    <font>
      <b/>
      <sz val="12"/>
      <color theme="1"/>
      <name val="等线"/>
      <family val="3"/>
      <charset val="134"/>
      <scheme val="minor"/>
    </font>
    <font>
      <b/>
      <sz val="9"/>
      <color theme="1"/>
      <name val="方正仿宋_GBK"/>
      <family val="4"/>
      <charset val="134"/>
    </font>
    <font>
      <sz val="9"/>
      <color theme="1"/>
      <name val="等线"/>
      <family val="3"/>
      <charset val="134"/>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6" fillId="0" borderId="0"/>
  </cellStyleXfs>
  <cellXfs count="10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4" fillId="0" borderId="1" xfId="0" applyFont="1" applyBorder="1" applyProtection="1">
      <alignment vertical="center"/>
    </xf>
    <xf numFmtId="0" fontId="4" fillId="0" borderId="1" xfId="0" applyFont="1" applyBorder="1" applyAlignment="1" applyProtection="1">
      <alignment horizontal="center" vertical="center"/>
    </xf>
    <xf numFmtId="0" fontId="1" fillId="0" borderId="1" xfId="0" applyFont="1" applyBorder="1" applyProtection="1">
      <alignment vertical="center"/>
    </xf>
    <xf numFmtId="0" fontId="1" fillId="0" borderId="1" xfId="0" applyFont="1" applyBorder="1" applyAlignment="1" applyProtection="1">
      <alignment horizontal="center" vertical="center"/>
    </xf>
    <xf numFmtId="0" fontId="5" fillId="0" borderId="0" xfId="0" applyFont="1">
      <alignment vertical="center"/>
    </xf>
    <xf numFmtId="0" fontId="6" fillId="0" borderId="0" xfId="0" applyFont="1" applyAlignment="1">
      <alignment vertical="center" wrapText="1"/>
    </xf>
    <xf numFmtId="0" fontId="2" fillId="0" borderId="0" xfId="0" applyFont="1" applyAlignment="1">
      <alignment vertical="center" wrapText="1"/>
    </xf>
    <xf numFmtId="0" fontId="6" fillId="0" borderId="1" xfId="0" applyFont="1" applyBorder="1" applyAlignment="1" applyProtection="1">
      <alignment horizontal="center" vertical="center" wrapText="1"/>
    </xf>
    <xf numFmtId="0" fontId="8" fillId="0" borderId="0" xfId="0" applyFont="1">
      <alignment vertical="center"/>
    </xf>
    <xf numFmtId="0" fontId="6" fillId="0" borderId="1" xfId="0" applyFont="1" applyBorder="1" applyProtection="1">
      <alignment vertical="center"/>
    </xf>
    <xf numFmtId="0" fontId="6" fillId="0" borderId="1"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center" vertical="center"/>
    </xf>
    <xf numFmtId="4" fontId="6" fillId="0" borderId="1" xfId="0" applyNumberFormat="1" applyFont="1" applyBorder="1" applyAlignment="1" applyProtection="1">
      <alignment horizontal="right" vertical="center"/>
    </xf>
    <xf numFmtId="0" fontId="6" fillId="0" borderId="1" xfId="0" applyFont="1" applyBorder="1" applyAlignment="1" applyProtection="1">
      <alignment vertical="center" wrapText="1"/>
    </xf>
    <xf numFmtId="0" fontId="9" fillId="0" borderId="1" xfId="0" applyFont="1" applyBorder="1" applyAlignment="1" applyProtection="1">
      <alignment horizontal="left" vertical="center"/>
    </xf>
    <xf numFmtId="0" fontId="9" fillId="0" borderId="1" xfId="0" applyFont="1" applyBorder="1" applyProtection="1">
      <alignment vertical="center"/>
    </xf>
    <xf numFmtId="0" fontId="9" fillId="0" borderId="1" xfId="0" applyFont="1" applyBorder="1" applyAlignment="1" applyProtection="1">
      <alignmen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4" fontId="11"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15" fillId="0" borderId="0" xfId="0" applyFont="1" applyAlignment="1">
      <alignment horizontal="right" vertical="center" wrapText="1"/>
    </xf>
    <xf numFmtId="0" fontId="17" fillId="0" borderId="1" xfId="0" applyFont="1" applyBorder="1" applyAlignment="1" applyProtection="1">
      <alignment horizontal="center" vertical="center" wrapText="1"/>
    </xf>
    <xf numFmtId="0" fontId="15" fillId="0" borderId="1" xfId="0" applyFont="1" applyBorder="1" applyAlignment="1" applyProtection="1">
      <alignment horizontal="left" vertical="center" wrapText="1"/>
    </xf>
    <xf numFmtId="4" fontId="18" fillId="0" borderId="1" xfId="0" applyNumberFormat="1" applyFont="1" applyBorder="1" applyAlignment="1" applyProtection="1">
      <alignment horizontal="right" vertical="center" wrapText="1"/>
    </xf>
    <xf numFmtId="0" fontId="15" fillId="0" borderId="1" xfId="0" applyFont="1" applyBorder="1" applyAlignment="1" applyProtection="1">
      <alignment horizontal="left" vertical="center"/>
    </xf>
    <xf numFmtId="0" fontId="6" fillId="0" borderId="0" xfId="0" applyFont="1" applyAlignment="1">
      <alignment horizontal="center" vertical="center" wrapText="1"/>
    </xf>
    <xf numFmtId="0" fontId="2" fillId="0" borderId="0" xfId="0" applyFont="1" applyAlignment="1">
      <alignment horizontal="right" vertical="center" wrapText="1"/>
    </xf>
    <xf numFmtId="0" fontId="15" fillId="0" borderId="1" xfId="0" applyFont="1" applyBorder="1" applyProtection="1">
      <alignment vertical="center"/>
    </xf>
    <xf numFmtId="0" fontId="15" fillId="0" borderId="1" xfId="0" applyFont="1" applyBorder="1" applyAlignment="1" applyProtection="1">
      <alignment vertical="center" wrapText="1"/>
    </xf>
    <xf numFmtId="0" fontId="21" fillId="0" borderId="1" xfId="0" applyFont="1" applyBorder="1" applyAlignment="1" applyProtection="1">
      <alignment horizontal="center" vertical="center"/>
    </xf>
    <xf numFmtId="4" fontId="23" fillId="0" borderId="1" xfId="0" applyNumberFormat="1" applyFont="1" applyBorder="1" applyAlignment="1" applyProtection="1">
      <alignment horizontal="right" vertical="center"/>
    </xf>
    <xf numFmtId="0" fontId="24" fillId="0" borderId="1" xfId="0" applyFont="1" applyBorder="1" applyAlignment="1" applyProtection="1">
      <alignment horizontal="left" vertical="center"/>
    </xf>
    <xf numFmtId="0" fontId="24" fillId="0" borderId="1" xfId="0" applyFont="1" applyBorder="1" applyProtection="1">
      <alignment vertical="center"/>
    </xf>
    <xf numFmtId="4" fontId="25" fillId="0" borderId="1" xfId="0" applyNumberFormat="1" applyFont="1" applyBorder="1" applyAlignment="1" applyProtection="1">
      <alignment horizontal="right" vertical="center"/>
    </xf>
    <xf numFmtId="0" fontId="24" fillId="0" borderId="1" xfId="0" applyFont="1" applyBorder="1" applyAlignment="1" applyProtection="1">
      <alignment horizontal="left" vertical="center" wrapText="1"/>
    </xf>
    <xf numFmtId="0" fontId="24" fillId="0" borderId="1" xfId="0" applyFont="1" applyBorder="1" applyAlignment="1" applyProtection="1">
      <alignment vertical="center" wrapText="1"/>
    </xf>
    <xf numFmtId="0" fontId="26" fillId="0" borderId="1" xfId="0" applyFont="1" applyBorder="1" applyAlignment="1" applyProtection="1">
      <alignment vertical="center" wrapText="1"/>
    </xf>
    <xf numFmtId="0" fontId="2" fillId="0" borderId="0" xfId="0" applyFont="1" applyAlignment="1">
      <alignment horizontal="right" vertical="center"/>
    </xf>
    <xf numFmtId="0" fontId="27" fillId="0" borderId="0" xfId="0" applyFont="1" applyAlignment="1">
      <alignment horizontal="right" vertical="center"/>
    </xf>
    <xf numFmtId="0" fontId="17"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4" fontId="18" fillId="0" borderId="1" xfId="0" applyNumberFormat="1" applyFont="1" applyBorder="1" applyAlignment="1" applyProtection="1">
      <alignment horizontal="right" vertical="center"/>
    </xf>
    <xf numFmtId="0" fontId="6" fillId="0" borderId="0" xfId="0" applyFont="1">
      <alignment vertical="center"/>
    </xf>
    <xf numFmtId="0" fontId="29" fillId="0" borderId="1" xfId="0" applyFont="1" applyBorder="1" applyAlignment="1" applyProtection="1">
      <alignment horizontal="center" vertical="center"/>
    </xf>
    <xf numFmtId="4" fontId="31" fillId="0" borderId="1" xfId="0" applyNumberFormat="1" applyFont="1" applyBorder="1" applyAlignment="1" applyProtection="1">
      <alignment horizontal="right" vertical="center"/>
    </xf>
    <xf numFmtId="4" fontId="12" fillId="0" borderId="1" xfId="0" applyNumberFormat="1" applyFont="1" applyBorder="1" applyAlignment="1" applyProtection="1">
      <alignment horizontal="right" vertical="center"/>
    </xf>
    <xf numFmtId="0" fontId="29" fillId="0" borderId="1" xfId="0"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2" fillId="0" borderId="0" xfId="0" applyFont="1" applyAlignment="1">
      <alignment horizontal="left" vertical="center"/>
    </xf>
    <xf numFmtId="4" fontId="33" fillId="0" borderId="1" xfId="0" applyNumberFormat="1" applyFont="1" applyBorder="1" applyAlignment="1" applyProtection="1">
      <alignment horizontal="right" vertical="center" wrapText="1"/>
    </xf>
    <xf numFmtId="0" fontId="14" fillId="0" borderId="0" xfId="0" applyFont="1" applyAlignment="1">
      <alignment vertical="center" wrapText="1"/>
    </xf>
    <xf numFmtId="4" fontId="11" fillId="0" borderId="1" xfId="0" applyNumberFormat="1" applyFont="1" applyBorder="1" applyAlignment="1" applyProtection="1">
      <alignment horizontal="right" vertical="center"/>
    </xf>
    <xf numFmtId="0" fontId="6" fillId="0" borderId="1" xfId="0" applyFont="1" applyBorder="1" applyAlignment="1" applyProtection="1">
      <alignment horizontal="right" vertical="center" wrapText="1"/>
    </xf>
    <xf numFmtId="0" fontId="26" fillId="0" borderId="1" xfId="0" quotePrefix="1" applyFont="1" applyBorder="1" applyAlignment="1" applyProtection="1">
      <alignment horizontal="left" vertical="center" wrapText="1"/>
    </xf>
    <xf numFmtId="0" fontId="4" fillId="0" borderId="2" xfId="0" applyFont="1" applyBorder="1" applyProtection="1">
      <alignment vertical="center"/>
    </xf>
    <xf numFmtId="0" fontId="4" fillId="0" borderId="2" xfId="0" applyFont="1" applyBorder="1" applyAlignment="1" applyProtection="1">
      <alignment horizontal="right" vertical="center"/>
    </xf>
    <xf numFmtId="0" fontId="13" fillId="0" borderId="0" xfId="0" applyFont="1" applyAlignment="1">
      <alignment horizontal="center" vertical="center" wrapText="1"/>
    </xf>
    <xf numFmtId="0" fontId="17" fillId="0" borderId="1"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28" fillId="0" borderId="0" xfId="0" applyFont="1" applyAlignment="1">
      <alignment horizontal="center" vertical="center" wrapText="1"/>
    </xf>
    <xf numFmtId="0" fontId="9" fillId="0" borderId="0" xfId="0" applyFont="1" applyAlignment="1">
      <alignment horizontal="center" vertical="center"/>
    </xf>
    <xf numFmtId="0" fontId="29" fillId="0" borderId="1" xfId="0" applyFont="1" applyBorder="1" applyAlignment="1" applyProtection="1">
      <alignment horizontal="center" vertical="center"/>
    </xf>
    <xf numFmtId="0" fontId="30" fillId="0" borderId="1" xfId="0" applyFont="1" applyBorder="1" applyAlignment="1" applyProtection="1">
      <alignment horizontal="center" vertical="center"/>
    </xf>
    <xf numFmtId="0" fontId="28" fillId="0" borderId="0" xfId="0" applyFont="1" applyAlignment="1">
      <alignment horizontal="center" vertical="center"/>
    </xf>
    <xf numFmtId="0" fontId="14" fillId="0" borderId="0" xfId="0" applyFont="1" applyAlignment="1">
      <alignment horizontal="center" vertical="center" wrapText="1"/>
    </xf>
    <xf numFmtId="0" fontId="16"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20" fillId="0" borderId="0" xfId="0" applyFont="1" applyAlignment="1">
      <alignment horizontal="center" vertical="center" wrapText="1"/>
    </xf>
    <xf numFmtId="0" fontId="17" fillId="0" borderId="1" xfId="0" applyFont="1" applyBorder="1" applyAlignment="1" applyProtection="1">
      <alignment horizontal="center" vertical="center"/>
    </xf>
    <xf numFmtId="0" fontId="21" fillId="0" borderId="1" xfId="0" applyFont="1" applyBorder="1" applyAlignment="1" applyProtection="1">
      <alignment horizontal="center" vertical="center" wrapText="1"/>
    </xf>
    <xf numFmtId="0" fontId="7" fillId="0" borderId="0" xfId="0" applyFont="1" applyAlignment="1">
      <alignment horizontal="center" vertical="center" wrapText="1"/>
    </xf>
    <xf numFmtId="0" fontId="21" fillId="0" borderId="1" xfId="0" applyFont="1" applyBorder="1" applyAlignment="1" applyProtection="1">
      <alignment horizontal="center" vertical="center"/>
    </xf>
    <xf numFmtId="0" fontId="22" fillId="0" borderId="1" xfId="0" applyFont="1" applyBorder="1" applyAlignment="1" applyProtection="1">
      <alignment horizontal="center" vertical="center"/>
    </xf>
    <xf numFmtId="0" fontId="19" fillId="0" borderId="0" xfId="0" applyFont="1" applyAlignment="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pplyProtection="1">
      <alignment horizontal="right" vertical="center"/>
    </xf>
    <xf numFmtId="0" fontId="1" fillId="0" borderId="1" xfId="0" applyFont="1" applyBorder="1" applyAlignment="1" applyProtection="1">
      <alignment horizontal="right" vertical="center"/>
    </xf>
    <xf numFmtId="0" fontId="4"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2" xfId="0" applyFont="1" applyBorder="1" applyAlignment="1" applyProtection="1">
      <alignment horizontal="left" vertical="center"/>
    </xf>
    <xf numFmtId="0" fontId="37" fillId="0" borderId="0" xfId="1" applyFont="1" applyFill="1" applyBorder="1" applyAlignment="1">
      <alignment horizontal="center" vertical="center"/>
    </xf>
    <xf numFmtId="0" fontId="38" fillId="0" borderId="0" xfId="1" applyFont="1" applyFill="1" applyBorder="1" applyAlignment="1">
      <alignment horizontal="center" vertical="center"/>
    </xf>
    <xf numFmtId="0" fontId="39" fillId="0" borderId="0" xfId="1" applyFont="1" applyFill="1" applyAlignment="1">
      <alignment vertical="center"/>
    </xf>
    <xf numFmtId="0" fontId="3" fillId="0" borderId="0" xfId="0" applyFont="1" applyBorder="1" applyAlignment="1" applyProtection="1">
      <alignment horizontal="center" vertical="center"/>
    </xf>
    <xf numFmtId="0" fontId="1" fillId="0" borderId="2" xfId="0" applyFont="1" applyBorder="1" applyAlignment="1" applyProtection="1">
      <alignment horizontal="right" vertical="center"/>
    </xf>
    <xf numFmtId="0" fontId="4" fillId="0" borderId="2" xfId="0" applyFont="1" applyBorder="1" applyAlignment="1" applyProtection="1">
      <alignment horizontal="center" vertical="center"/>
    </xf>
    <xf numFmtId="0" fontId="1" fillId="0" borderId="2" xfId="0" applyFont="1" applyBorder="1" applyAlignment="1" applyProtection="1">
      <alignment horizontal="center" vertical="center"/>
    </xf>
    <xf numFmtId="0" fontId="4" fillId="0" borderId="3" xfId="0" applyFont="1" applyBorder="1" applyProtection="1">
      <alignment vertical="center"/>
    </xf>
    <xf numFmtId="0" fontId="1" fillId="0" borderId="3" xfId="0" applyFont="1" applyBorder="1" applyAlignment="1" applyProtection="1">
      <alignment horizontal="left" vertical="center"/>
    </xf>
    <xf numFmtId="0" fontId="4" fillId="0" borderId="3" xfId="0" applyFont="1" applyBorder="1" applyAlignment="1" applyProtection="1">
      <alignment horizontal="right" vertical="center"/>
    </xf>
    <xf numFmtId="0" fontId="1" fillId="0" borderId="3" xfId="0" applyFont="1" applyBorder="1" applyAlignment="1" applyProtection="1">
      <alignment horizontal="right" vertical="center" wrapText="1"/>
    </xf>
    <xf numFmtId="0" fontId="1" fillId="0" borderId="3"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3" xfId="0" applyFont="1" applyBorder="1" applyAlignment="1" applyProtection="1">
      <alignment horizontal="left" vertical="top"/>
    </xf>
    <xf numFmtId="0" fontId="1" fillId="0" borderId="3" xfId="0" applyFont="1" applyBorder="1" applyAlignment="1" applyProtection="1">
      <alignment horizontal="left" vertical="top" wrapText="1"/>
    </xf>
  </cellXfs>
  <cellStyles count="2">
    <cellStyle name="常规" xfId="0" builtinId="0"/>
    <cellStyle name="常规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8"/>
  <sheetViews>
    <sheetView tabSelected="1" workbookViewId="0">
      <selection activeCell="E17" sqref="E17"/>
    </sheetView>
  </sheetViews>
  <sheetFormatPr defaultColWidth="10" defaultRowHeight="14.1" customHeight="1"/>
  <cols>
    <col min="1" max="1" width="0.375" style="8" customWidth="1"/>
    <col min="2" max="2" width="23.625" style="8" customWidth="1"/>
    <col min="3" max="3" width="17.125" style="8" customWidth="1"/>
    <col min="4" max="4" width="25.875" style="8" customWidth="1"/>
    <col min="5" max="5" width="17.125" style="8" customWidth="1"/>
    <col min="6" max="6" width="16.375" style="8" customWidth="1"/>
    <col min="7" max="7" width="15.625" style="8" customWidth="1"/>
    <col min="8" max="8" width="16.375" style="8" customWidth="1"/>
    <col min="9" max="11" width="9.875" style="8" customWidth="1"/>
  </cols>
  <sheetData>
    <row r="1" spans="1:8" ht="16.350000000000001" customHeight="1">
      <c r="A1" s="9"/>
      <c r="B1" s="10" t="s">
        <v>0</v>
      </c>
    </row>
    <row r="2" spans="1:8" ht="16.350000000000001" customHeight="1"/>
    <row r="3" spans="1:8" ht="40.5" customHeight="1">
      <c r="B3" s="63" t="s">
        <v>1</v>
      </c>
      <c r="C3" s="63"/>
      <c r="D3" s="63"/>
      <c r="E3" s="63"/>
      <c r="F3" s="63"/>
      <c r="G3" s="63"/>
      <c r="H3" s="63"/>
    </row>
    <row r="4" spans="1:8" ht="23.25" customHeight="1">
      <c r="H4" s="44" t="s">
        <v>2</v>
      </c>
    </row>
    <row r="5" spans="1:8" ht="43.15" customHeight="1">
      <c r="B5" s="64" t="s">
        <v>3</v>
      </c>
      <c r="C5" s="64"/>
      <c r="D5" s="64" t="s">
        <v>4</v>
      </c>
      <c r="E5" s="64"/>
      <c r="F5" s="64"/>
      <c r="G5" s="64"/>
      <c r="H5" s="64"/>
    </row>
    <row r="6" spans="1:8" ht="43.15" customHeight="1">
      <c r="B6" s="45" t="s">
        <v>5</v>
      </c>
      <c r="C6" s="45" t="s">
        <v>6</v>
      </c>
      <c r="D6" s="45" t="s">
        <v>5</v>
      </c>
      <c r="E6" s="45" t="s">
        <v>7</v>
      </c>
      <c r="F6" s="27" t="s">
        <v>8</v>
      </c>
      <c r="G6" s="27" t="s">
        <v>9</v>
      </c>
      <c r="H6" s="27" t="s">
        <v>10</v>
      </c>
    </row>
    <row r="7" spans="1:8" ht="24.2" customHeight="1">
      <c r="B7" s="46" t="s">
        <v>11</v>
      </c>
      <c r="C7" s="58">
        <v>4303.4399999999996</v>
      </c>
      <c r="D7" s="46" t="s">
        <v>12</v>
      </c>
      <c r="E7" s="58">
        <v>4487.67</v>
      </c>
      <c r="F7" s="58">
        <v>4487.67</v>
      </c>
      <c r="G7" s="58"/>
      <c r="H7" s="58"/>
    </row>
    <row r="8" spans="1:8" ht="23.25" customHeight="1">
      <c r="B8" s="33" t="s">
        <v>13</v>
      </c>
      <c r="C8" s="47">
        <v>4303.4399999999996</v>
      </c>
      <c r="D8" s="33" t="s">
        <v>14</v>
      </c>
      <c r="E8" s="47">
        <v>3675.69</v>
      </c>
      <c r="F8" s="47">
        <f>184.23+3491.46</f>
        <v>3675.69</v>
      </c>
      <c r="G8" s="47"/>
      <c r="H8" s="47"/>
    </row>
    <row r="9" spans="1:8" ht="23.25" customHeight="1">
      <c r="B9" s="33" t="s">
        <v>15</v>
      </c>
      <c r="C9" s="47"/>
      <c r="D9" s="33" t="s">
        <v>16</v>
      </c>
      <c r="E9" s="47">
        <v>349.92</v>
      </c>
      <c r="F9" s="47">
        <v>349.92</v>
      </c>
      <c r="G9" s="47"/>
      <c r="H9" s="47"/>
    </row>
    <row r="10" spans="1:8" ht="23.25" customHeight="1">
      <c r="B10" s="33" t="s">
        <v>17</v>
      </c>
      <c r="C10" s="47"/>
      <c r="D10" s="33" t="s">
        <v>18</v>
      </c>
      <c r="E10" s="47">
        <v>162.53</v>
      </c>
      <c r="F10" s="47">
        <v>162.53</v>
      </c>
      <c r="G10" s="47"/>
      <c r="H10" s="47"/>
    </row>
    <row r="11" spans="1:8" ht="23.25" customHeight="1">
      <c r="B11" s="33"/>
      <c r="C11" s="47"/>
      <c r="D11" s="33" t="s">
        <v>19</v>
      </c>
      <c r="E11" s="47">
        <v>299.52999999999997</v>
      </c>
      <c r="F11" s="47">
        <v>299.52999999999997</v>
      </c>
      <c r="G11" s="47"/>
      <c r="H11" s="47"/>
    </row>
    <row r="12" spans="1:8" ht="16.350000000000001" customHeight="1">
      <c r="B12" s="18"/>
      <c r="C12" s="59"/>
      <c r="D12" s="18"/>
      <c r="E12" s="59"/>
      <c r="F12" s="59"/>
      <c r="G12" s="59"/>
      <c r="H12" s="59"/>
    </row>
    <row r="13" spans="1:8" ht="22.35" customHeight="1">
      <c r="B13" s="23" t="s">
        <v>20</v>
      </c>
      <c r="C13" s="58">
        <v>184.23</v>
      </c>
      <c r="D13" s="23" t="s">
        <v>21</v>
      </c>
      <c r="E13" s="59"/>
      <c r="F13" s="59"/>
      <c r="G13" s="59"/>
      <c r="H13" s="59"/>
    </row>
    <row r="14" spans="1:8" ht="21.6" customHeight="1">
      <c r="B14" s="34" t="s">
        <v>22</v>
      </c>
      <c r="C14" s="47">
        <v>184.23</v>
      </c>
      <c r="D14" s="18"/>
      <c r="E14" s="59"/>
      <c r="F14" s="59"/>
      <c r="G14" s="59"/>
      <c r="H14" s="59"/>
    </row>
    <row r="15" spans="1:8" ht="20.65" customHeight="1">
      <c r="B15" s="34" t="s">
        <v>23</v>
      </c>
      <c r="C15" s="59"/>
      <c r="D15" s="18"/>
      <c r="E15" s="59"/>
      <c r="F15" s="59"/>
      <c r="G15" s="59"/>
      <c r="H15" s="59"/>
    </row>
    <row r="16" spans="1:8" ht="20.65" customHeight="1">
      <c r="B16" s="34" t="s">
        <v>24</v>
      </c>
      <c r="C16" s="59"/>
      <c r="D16" s="18"/>
      <c r="E16" s="59"/>
      <c r="F16" s="59"/>
      <c r="G16" s="59"/>
      <c r="H16" s="59"/>
    </row>
    <row r="17" spans="2:8" ht="16.350000000000001" customHeight="1">
      <c r="B17" s="18"/>
      <c r="C17" s="59"/>
      <c r="D17" s="18"/>
      <c r="E17" s="59"/>
      <c r="F17" s="59"/>
      <c r="G17" s="59"/>
      <c r="H17" s="59"/>
    </row>
    <row r="18" spans="2:8" ht="24.2" customHeight="1">
      <c r="B18" s="46" t="s">
        <v>25</v>
      </c>
      <c r="C18" s="58">
        <v>4487.67</v>
      </c>
      <c r="D18" s="46" t="s">
        <v>26</v>
      </c>
      <c r="E18" s="58">
        <v>4487.67</v>
      </c>
      <c r="F18" s="58">
        <v>4487.67</v>
      </c>
      <c r="G18" s="58"/>
      <c r="H18" s="58"/>
    </row>
  </sheetData>
  <mergeCells count="3">
    <mergeCell ref="B3:H3"/>
    <mergeCell ref="B5:C5"/>
    <mergeCell ref="D5:H5"/>
  </mergeCells>
  <phoneticPr fontId="3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9"/>
  <sheetViews>
    <sheetView workbookViewId="0">
      <selection activeCell="F15" sqref="F15"/>
    </sheetView>
  </sheetViews>
  <sheetFormatPr defaultColWidth="10" defaultRowHeight="14.1" customHeight="1"/>
  <cols>
    <col min="1" max="1" width="0.125" style="8" customWidth="1"/>
    <col min="2" max="2" width="12.375" style="8" customWidth="1"/>
    <col min="3" max="3" width="40.375" style="8" customWidth="1"/>
    <col min="4" max="4" width="17.5" style="8" customWidth="1"/>
    <col min="5" max="5" width="18" style="8" customWidth="1"/>
    <col min="6" max="6" width="16.375" style="8" customWidth="1"/>
  </cols>
  <sheetData>
    <row r="1" spans="1:6" ht="16.350000000000001" customHeight="1">
      <c r="A1" s="9"/>
      <c r="B1" s="10" t="s">
        <v>27</v>
      </c>
      <c r="C1" s="9"/>
      <c r="D1" s="9"/>
      <c r="E1" s="9"/>
      <c r="F1" s="9"/>
    </row>
    <row r="2" spans="1:6" ht="16.350000000000001" customHeight="1"/>
    <row r="3" spans="1:6" ht="21.6" customHeight="1">
      <c r="B3" s="67" t="s">
        <v>28</v>
      </c>
      <c r="C3" s="67"/>
      <c r="D3" s="67"/>
      <c r="E3" s="67"/>
      <c r="F3" s="67"/>
    </row>
    <row r="4" spans="1:6" ht="19.899999999999999" customHeight="1">
      <c r="B4" s="67"/>
      <c r="C4" s="67"/>
      <c r="D4" s="67"/>
      <c r="E4" s="67"/>
      <c r="F4" s="67"/>
    </row>
    <row r="5" spans="1:6" ht="16.350000000000001" customHeight="1">
      <c r="B5" s="9"/>
      <c r="C5" s="9"/>
      <c r="D5" s="9"/>
      <c r="E5" s="9"/>
      <c r="F5" s="9"/>
    </row>
    <row r="6" spans="1:6" ht="20.65" customHeight="1">
      <c r="B6" s="9"/>
      <c r="C6" s="9"/>
      <c r="D6" s="9"/>
      <c r="E6" s="9"/>
      <c r="F6" s="43" t="s">
        <v>2</v>
      </c>
    </row>
    <row r="7" spans="1:6" ht="34.5" customHeight="1">
      <c r="B7" s="65" t="s">
        <v>29</v>
      </c>
      <c r="C7" s="65"/>
      <c r="D7" s="65" t="s">
        <v>30</v>
      </c>
      <c r="E7" s="65"/>
      <c r="F7" s="65"/>
    </row>
    <row r="8" spans="1:6" ht="29.25" customHeight="1">
      <c r="B8" s="52" t="s">
        <v>31</v>
      </c>
      <c r="C8" s="52" t="s">
        <v>32</v>
      </c>
      <c r="D8" s="52" t="s">
        <v>33</v>
      </c>
      <c r="E8" s="52" t="s">
        <v>34</v>
      </c>
      <c r="F8" s="52" t="s">
        <v>35</v>
      </c>
    </row>
    <row r="9" spans="1:6" ht="18.95" customHeight="1">
      <c r="B9" s="66" t="s">
        <v>7</v>
      </c>
      <c r="C9" s="66"/>
      <c r="D9" s="25">
        <f>184.23+4303.44</f>
        <v>4487.67</v>
      </c>
      <c r="E9" s="25">
        <v>3651.34</v>
      </c>
      <c r="F9" s="25">
        <f>184.23+652.1</f>
        <v>836.33</v>
      </c>
    </row>
    <row r="10" spans="1:6" ht="18.95" customHeight="1">
      <c r="B10" s="19" t="s">
        <v>36</v>
      </c>
      <c r="C10" s="20" t="s">
        <v>14</v>
      </c>
      <c r="D10" s="25">
        <v>3491.46</v>
      </c>
      <c r="E10" s="25">
        <v>2839.36</v>
      </c>
      <c r="F10" s="25">
        <v>652.1</v>
      </c>
    </row>
    <row r="11" spans="1:6" ht="18.95" customHeight="1">
      <c r="B11" s="22" t="s">
        <v>37</v>
      </c>
      <c r="C11" s="21" t="s">
        <v>38</v>
      </c>
      <c r="D11" s="25">
        <v>3491.46</v>
      </c>
      <c r="E11" s="25">
        <v>2839.36</v>
      </c>
      <c r="F11" s="25">
        <v>652.1</v>
      </c>
    </row>
    <row r="12" spans="1:6" ht="18.95" customHeight="1">
      <c r="B12" s="22" t="s">
        <v>39</v>
      </c>
      <c r="C12" s="21" t="s">
        <v>40</v>
      </c>
      <c r="D12" s="25">
        <v>163.35</v>
      </c>
      <c r="E12" s="25">
        <v>43.35</v>
      </c>
      <c r="F12" s="25">
        <v>120</v>
      </c>
    </row>
    <row r="13" spans="1:6" ht="18.95" customHeight="1">
      <c r="B13" s="22" t="s">
        <v>41</v>
      </c>
      <c r="C13" s="21" t="s">
        <v>42</v>
      </c>
      <c r="D13" s="25">
        <v>3328.11</v>
      </c>
      <c r="E13" s="25">
        <v>2796.01</v>
      </c>
      <c r="F13" s="25">
        <f>532.1</f>
        <v>532.1</v>
      </c>
    </row>
    <row r="14" spans="1:6" ht="18.95" customHeight="1">
      <c r="B14" s="60" t="s">
        <v>43</v>
      </c>
      <c r="C14" s="42" t="s">
        <v>44</v>
      </c>
      <c r="D14" s="56">
        <v>184.23</v>
      </c>
      <c r="E14" s="56"/>
      <c r="F14" s="56">
        <v>184.23</v>
      </c>
    </row>
    <row r="15" spans="1:6" ht="18.95" customHeight="1">
      <c r="B15" s="60" t="s">
        <v>45</v>
      </c>
      <c r="C15" s="42" t="s">
        <v>44</v>
      </c>
      <c r="D15" s="56">
        <v>184.23</v>
      </c>
      <c r="E15" s="56"/>
      <c r="F15" s="56">
        <v>184.23</v>
      </c>
    </row>
    <row r="16" spans="1:6" ht="18.95" customHeight="1">
      <c r="B16" s="19" t="s">
        <v>46</v>
      </c>
      <c r="C16" s="20" t="s">
        <v>16</v>
      </c>
      <c r="D16" s="25">
        <v>349.92</v>
      </c>
      <c r="E16" s="25">
        <v>349.92</v>
      </c>
      <c r="F16" s="25"/>
    </row>
    <row r="17" spans="2:6" ht="18.95" customHeight="1">
      <c r="B17" s="22" t="s">
        <v>47</v>
      </c>
      <c r="C17" s="21" t="s">
        <v>48</v>
      </c>
      <c r="D17" s="25">
        <v>349.92</v>
      </c>
      <c r="E17" s="25">
        <v>349.92</v>
      </c>
      <c r="F17" s="25"/>
    </row>
    <row r="18" spans="2:6" ht="18.95" customHeight="1">
      <c r="B18" s="22" t="s">
        <v>49</v>
      </c>
      <c r="C18" s="21" t="s">
        <v>50</v>
      </c>
      <c r="D18" s="25">
        <v>215.95</v>
      </c>
      <c r="E18" s="25">
        <v>215.95</v>
      </c>
      <c r="F18" s="25"/>
    </row>
    <row r="19" spans="2:6" ht="18.95" customHeight="1">
      <c r="B19" s="22" t="s">
        <v>51</v>
      </c>
      <c r="C19" s="21" t="s">
        <v>52</v>
      </c>
      <c r="D19" s="25">
        <v>107.98</v>
      </c>
      <c r="E19" s="25">
        <v>107.98</v>
      </c>
      <c r="F19" s="25"/>
    </row>
    <row r="20" spans="2:6" ht="18.95" customHeight="1">
      <c r="B20" s="22" t="s">
        <v>53</v>
      </c>
      <c r="C20" s="21" t="s">
        <v>54</v>
      </c>
      <c r="D20" s="25">
        <v>25.98</v>
      </c>
      <c r="E20" s="25">
        <v>25.98</v>
      </c>
      <c r="F20" s="25"/>
    </row>
    <row r="21" spans="2:6" ht="18.95" customHeight="1">
      <c r="B21" s="19" t="s">
        <v>55</v>
      </c>
      <c r="C21" s="20" t="s">
        <v>18</v>
      </c>
      <c r="D21" s="25">
        <v>162.53</v>
      </c>
      <c r="E21" s="25">
        <v>162.53</v>
      </c>
      <c r="F21" s="25"/>
    </row>
    <row r="22" spans="2:6" ht="18.95" customHeight="1">
      <c r="B22" s="22" t="s">
        <v>56</v>
      </c>
      <c r="C22" s="21" t="s">
        <v>57</v>
      </c>
      <c r="D22" s="25">
        <v>162.53</v>
      </c>
      <c r="E22" s="25">
        <v>162.53</v>
      </c>
      <c r="F22" s="25"/>
    </row>
    <row r="23" spans="2:6" ht="18.95" customHeight="1">
      <c r="B23" s="22" t="s">
        <v>58</v>
      </c>
      <c r="C23" s="21" t="s">
        <v>59</v>
      </c>
      <c r="D23" s="25">
        <v>140.49</v>
      </c>
      <c r="E23" s="25">
        <v>140.49</v>
      </c>
      <c r="F23" s="25"/>
    </row>
    <row r="24" spans="2:6" ht="18.95" customHeight="1">
      <c r="B24" s="22" t="s">
        <v>60</v>
      </c>
      <c r="C24" s="21" t="s">
        <v>61</v>
      </c>
      <c r="D24" s="25">
        <v>22.05</v>
      </c>
      <c r="E24" s="25">
        <v>22.05</v>
      </c>
      <c r="F24" s="25"/>
    </row>
    <row r="25" spans="2:6" ht="18.95" customHeight="1">
      <c r="B25" s="19" t="s">
        <v>62</v>
      </c>
      <c r="C25" s="20" t="s">
        <v>19</v>
      </c>
      <c r="D25" s="25">
        <v>299.52999999999997</v>
      </c>
      <c r="E25" s="25">
        <v>299.52999999999997</v>
      </c>
      <c r="F25" s="25"/>
    </row>
    <row r="26" spans="2:6" ht="18.95" customHeight="1">
      <c r="B26" s="22" t="s">
        <v>63</v>
      </c>
      <c r="C26" s="21" t="s">
        <v>64</v>
      </c>
      <c r="D26" s="25">
        <v>299.52999999999997</v>
      </c>
      <c r="E26" s="25">
        <v>299.52999999999997</v>
      </c>
      <c r="F26" s="25"/>
    </row>
    <row r="27" spans="2:6" ht="18.95" customHeight="1">
      <c r="B27" s="22" t="s">
        <v>65</v>
      </c>
      <c r="C27" s="21" t="s">
        <v>66</v>
      </c>
      <c r="D27" s="25">
        <v>268.14</v>
      </c>
      <c r="E27" s="25">
        <v>268.14</v>
      </c>
      <c r="F27" s="25"/>
    </row>
    <row r="28" spans="2:6" ht="18.95" customHeight="1">
      <c r="B28" s="22" t="s">
        <v>67</v>
      </c>
      <c r="C28" s="21" t="s">
        <v>68</v>
      </c>
      <c r="D28" s="25">
        <v>31.4</v>
      </c>
      <c r="E28" s="25">
        <v>31.4</v>
      </c>
      <c r="F28" s="25"/>
    </row>
    <row r="29" spans="2:6" ht="23.25" customHeight="1">
      <c r="B29" s="57"/>
      <c r="C29" s="9"/>
      <c r="D29" s="9"/>
      <c r="E29" s="9"/>
      <c r="F29" s="9"/>
    </row>
  </sheetData>
  <mergeCells count="4">
    <mergeCell ref="B7:C7"/>
    <mergeCell ref="D7:F7"/>
    <mergeCell ref="B9:C9"/>
    <mergeCell ref="B3:F4"/>
  </mergeCells>
  <phoneticPr fontId="3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0"/>
  <sheetViews>
    <sheetView workbookViewId="0"/>
  </sheetViews>
  <sheetFormatPr defaultColWidth="10" defaultRowHeight="14.1" customHeight="1"/>
  <cols>
    <col min="1" max="1" width="0.375" style="8" customWidth="1"/>
    <col min="2" max="2" width="12.875" style="8" customWidth="1"/>
    <col min="3" max="3" width="36.125" style="8" customWidth="1"/>
    <col min="4" max="4" width="17.125" style="8" customWidth="1"/>
    <col min="5" max="5" width="16.5" style="8" customWidth="1"/>
    <col min="6" max="6" width="17.5" style="8" customWidth="1"/>
  </cols>
  <sheetData>
    <row r="1" spans="1:6" ht="18.2" customHeight="1">
      <c r="A1" s="9"/>
      <c r="B1" s="55" t="s">
        <v>69</v>
      </c>
      <c r="C1" s="48"/>
      <c r="D1" s="48"/>
      <c r="E1" s="48"/>
      <c r="F1" s="48"/>
    </row>
    <row r="2" spans="1:6" ht="16.350000000000001" customHeight="1"/>
    <row r="3" spans="1:6" ht="16.350000000000001" customHeight="1">
      <c r="B3" s="71" t="s">
        <v>70</v>
      </c>
      <c r="C3" s="71"/>
      <c r="D3" s="71"/>
      <c r="E3" s="71"/>
      <c r="F3" s="71"/>
    </row>
    <row r="4" spans="1:6" ht="16.350000000000001" customHeight="1">
      <c r="B4" s="71"/>
      <c r="C4" s="71"/>
      <c r="D4" s="71"/>
      <c r="E4" s="71"/>
      <c r="F4" s="71"/>
    </row>
    <row r="5" spans="1:6" ht="16.350000000000001" customHeight="1">
      <c r="B5" s="68" t="s">
        <v>71</v>
      </c>
      <c r="C5" s="68"/>
      <c r="D5" s="68"/>
      <c r="E5" s="68"/>
      <c r="F5" s="68"/>
    </row>
    <row r="6" spans="1:6" ht="19.899999999999999" customHeight="1">
      <c r="B6" s="48"/>
      <c r="C6" s="48"/>
      <c r="D6" s="48"/>
      <c r="E6" s="48"/>
      <c r="F6" s="43" t="s">
        <v>2</v>
      </c>
    </row>
    <row r="7" spans="1:6" ht="36.200000000000003" customHeight="1">
      <c r="B7" s="69" t="s">
        <v>72</v>
      </c>
      <c r="C7" s="69"/>
      <c r="D7" s="69" t="s">
        <v>73</v>
      </c>
      <c r="E7" s="69"/>
      <c r="F7" s="69"/>
    </row>
    <row r="8" spans="1:6" ht="27.6" customHeight="1">
      <c r="B8" s="49" t="s">
        <v>74</v>
      </c>
      <c r="C8" s="49" t="s">
        <v>32</v>
      </c>
      <c r="D8" s="49" t="s">
        <v>75</v>
      </c>
      <c r="E8" s="49" t="s">
        <v>76</v>
      </c>
      <c r="F8" s="49" t="s">
        <v>77</v>
      </c>
    </row>
    <row r="9" spans="1:6" ht="19.899999999999999" customHeight="1">
      <c r="B9" s="70" t="s">
        <v>7</v>
      </c>
      <c r="C9" s="70"/>
      <c r="D9" s="50">
        <v>3651.34</v>
      </c>
      <c r="E9" s="50">
        <v>3072.63</v>
      </c>
      <c r="F9" s="50">
        <v>578.71</v>
      </c>
    </row>
    <row r="10" spans="1:6" ht="19.899999999999999" customHeight="1">
      <c r="B10" s="19" t="s">
        <v>78</v>
      </c>
      <c r="C10" s="20" t="s">
        <v>79</v>
      </c>
      <c r="D10" s="51">
        <v>3039.65</v>
      </c>
      <c r="E10" s="51">
        <v>3039.65</v>
      </c>
      <c r="F10" s="51"/>
    </row>
    <row r="11" spans="1:6" ht="18.95" customHeight="1">
      <c r="B11" s="22" t="s">
        <v>80</v>
      </c>
      <c r="C11" s="21" t="s">
        <v>81</v>
      </c>
      <c r="D11" s="51">
        <v>755.46</v>
      </c>
      <c r="E11" s="51">
        <v>755.46</v>
      </c>
      <c r="F11" s="51"/>
    </row>
    <row r="12" spans="1:6" ht="18.95" customHeight="1">
      <c r="B12" s="22" t="s">
        <v>82</v>
      </c>
      <c r="C12" s="21" t="s">
        <v>83</v>
      </c>
      <c r="D12" s="51">
        <v>57.38</v>
      </c>
      <c r="E12" s="51">
        <v>57.38</v>
      </c>
      <c r="F12" s="51"/>
    </row>
    <row r="13" spans="1:6" ht="18.95" customHeight="1">
      <c r="B13" s="22" t="s">
        <v>84</v>
      </c>
      <c r="C13" s="21" t="s">
        <v>85</v>
      </c>
      <c r="D13" s="51">
        <v>1453.03</v>
      </c>
      <c r="E13" s="51">
        <v>1453.03</v>
      </c>
      <c r="F13" s="51"/>
    </row>
    <row r="14" spans="1:6" ht="18.95" customHeight="1">
      <c r="B14" s="22" t="s">
        <v>86</v>
      </c>
      <c r="C14" s="21" t="s">
        <v>87</v>
      </c>
      <c r="D14" s="51">
        <v>215.95</v>
      </c>
      <c r="E14" s="51">
        <v>215.95</v>
      </c>
      <c r="F14" s="51"/>
    </row>
    <row r="15" spans="1:6" ht="18.95" customHeight="1">
      <c r="B15" s="22" t="s">
        <v>88</v>
      </c>
      <c r="C15" s="21" t="s">
        <v>89</v>
      </c>
      <c r="D15" s="51">
        <v>107.98</v>
      </c>
      <c r="E15" s="51">
        <v>107.98</v>
      </c>
      <c r="F15" s="51"/>
    </row>
    <row r="16" spans="1:6" ht="18.95" customHeight="1">
      <c r="B16" s="22" t="s">
        <v>90</v>
      </c>
      <c r="C16" s="21" t="s">
        <v>91</v>
      </c>
      <c r="D16" s="51">
        <v>114.73</v>
      </c>
      <c r="E16" s="51">
        <v>114.73</v>
      </c>
      <c r="F16" s="51"/>
    </row>
    <row r="17" spans="2:6" ht="18.95" customHeight="1">
      <c r="B17" s="22" t="s">
        <v>92</v>
      </c>
      <c r="C17" s="21" t="s">
        <v>93</v>
      </c>
      <c r="D17" s="51">
        <v>28.34</v>
      </c>
      <c r="E17" s="51">
        <v>28.34</v>
      </c>
      <c r="F17" s="51"/>
    </row>
    <row r="18" spans="2:6" ht="18.95" customHeight="1">
      <c r="B18" s="22" t="s">
        <v>94</v>
      </c>
      <c r="C18" s="21" t="s">
        <v>95</v>
      </c>
      <c r="D18" s="51">
        <v>268.14</v>
      </c>
      <c r="E18" s="51">
        <v>268.14</v>
      </c>
      <c r="F18" s="51"/>
    </row>
    <row r="19" spans="2:6" ht="18.95" customHeight="1">
      <c r="B19" s="22" t="s">
        <v>96</v>
      </c>
      <c r="C19" s="21" t="s">
        <v>97</v>
      </c>
      <c r="D19" s="51">
        <v>38.64</v>
      </c>
      <c r="E19" s="51">
        <v>38.64</v>
      </c>
      <c r="F19" s="51"/>
    </row>
    <row r="20" spans="2:6" ht="19.899999999999999" customHeight="1">
      <c r="B20" s="19" t="s">
        <v>98</v>
      </c>
      <c r="C20" s="20" t="s">
        <v>99</v>
      </c>
      <c r="D20" s="51">
        <v>556.11</v>
      </c>
      <c r="E20" s="51">
        <v>0.42</v>
      </c>
      <c r="F20" s="51">
        <v>555.69000000000005</v>
      </c>
    </row>
    <row r="21" spans="2:6" ht="18.95" customHeight="1">
      <c r="B21" s="22" t="s">
        <v>100</v>
      </c>
      <c r="C21" s="21" t="s">
        <v>101</v>
      </c>
      <c r="D21" s="51">
        <v>62.61</v>
      </c>
      <c r="E21" s="51"/>
      <c r="F21" s="51">
        <v>62.61</v>
      </c>
    </row>
    <row r="22" spans="2:6" ht="18.95" customHeight="1">
      <c r="B22" s="22" t="s">
        <v>102</v>
      </c>
      <c r="C22" s="21" t="s">
        <v>103</v>
      </c>
      <c r="D22" s="51">
        <v>5</v>
      </c>
      <c r="E22" s="51"/>
      <c r="F22" s="51">
        <v>5</v>
      </c>
    </row>
    <row r="23" spans="2:6" ht="18.95" customHeight="1">
      <c r="B23" s="22" t="s">
        <v>104</v>
      </c>
      <c r="C23" s="21" t="s">
        <v>105</v>
      </c>
      <c r="D23" s="51">
        <v>3</v>
      </c>
      <c r="E23" s="51"/>
      <c r="F23" s="51">
        <v>3</v>
      </c>
    </row>
    <row r="24" spans="2:6" ht="18.95" customHeight="1">
      <c r="B24" s="22" t="s">
        <v>106</v>
      </c>
      <c r="C24" s="21" t="s">
        <v>107</v>
      </c>
      <c r="D24" s="51">
        <v>2.5</v>
      </c>
      <c r="E24" s="51"/>
      <c r="F24" s="51">
        <v>2.5</v>
      </c>
    </row>
    <row r="25" spans="2:6" ht="18.95" customHeight="1">
      <c r="B25" s="22" t="s">
        <v>108</v>
      </c>
      <c r="C25" s="21" t="s">
        <v>109</v>
      </c>
      <c r="D25" s="51">
        <v>40</v>
      </c>
      <c r="E25" s="51"/>
      <c r="F25" s="51">
        <v>40</v>
      </c>
    </row>
    <row r="26" spans="2:6" ht="18.95" customHeight="1">
      <c r="B26" s="22" t="s">
        <v>110</v>
      </c>
      <c r="C26" s="21" t="s">
        <v>111</v>
      </c>
      <c r="D26" s="51">
        <v>3</v>
      </c>
      <c r="E26" s="51"/>
      <c r="F26" s="51">
        <v>3</v>
      </c>
    </row>
    <row r="27" spans="2:6" ht="18.95" customHeight="1">
      <c r="B27" s="22" t="s">
        <v>112</v>
      </c>
      <c r="C27" s="21" t="s">
        <v>113</v>
      </c>
      <c r="D27" s="51">
        <v>2</v>
      </c>
      <c r="E27" s="51"/>
      <c r="F27" s="51">
        <v>2</v>
      </c>
    </row>
    <row r="28" spans="2:6" ht="18.95" customHeight="1">
      <c r="B28" s="22" t="s">
        <v>114</v>
      </c>
      <c r="C28" s="21" t="s">
        <v>115</v>
      </c>
      <c r="D28" s="51">
        <v>26.57</v>
      </c>
      <c r="E28" s="51"/>
      <c r="F28" s="51">
        <v>26.57</v>
      </c>
    </row>
    <row r="29" spans="2:6" ht="18.95" customHeight="1">
      <c r="B29" s="22" t="s">
        <v>116</v>
      </c>
      <c r="C29" s="21" t="s">
        <v>117</v>
      </c>
      <c r="D29" s="51">
        <v>48.85</v>
      </c>
      <c r="E29" s="51"/>
      <c r="F29" s="51">
        <v>48.85</v>
      </c>
    </row>
    <row r="30" spans="2:6" ht="18.95" customHeight="1">
      <c r="B30" s="22" t="s">
        <v>118</v>
      </c>
      <c r="C30" s="21" t="s">
        <v>119</v>
      </c>
      <c r="D30" s="51">
        <v>158.19</v>
      </c>
      <c r="E30" s="51"/>
      <c r="F30" s="51">
        <v>158.19</v>
      </c>
    </row>
    <row r="31" spans="2:6" ht="18.95" customHeight="1">
      <c r="B31" s="22" t="s">
        <v>120</v>
      </c>
      <c r="C31" s="21" t="s">
        <v>121</v>
      </c>
      <c r="D31" s="51">
        <v>98.99</v>
      </c>
      <c r="E31" s="51"/>
      <c r="F31" s="51">
        <v>98.99</v>
      </c>
    </row>
    <row r="32" spans="2:6" ht="18.95" customHeight="1">
      <c r="B32" s="22" t="s">
        <v>122</v>
      </c>
      <c r="C32" s="21" t="s">
        <v>123</v>
      </c>
      <c r="D32" s="51">
        <v>47.24</v>
      </c>
      <c r="E32" s="51"/>
      <c r="F32" s="51">
        <v>47.24</v>
      </c>
    </row>
    <row r="33" spans="2:6" ht="18.95" customHeight="1">
      <c r="B33" s="22" t="s">
        <v>124</v>
      </c>
      <c r="C33" s="21" t="s">
        <v>125</v>
      </c>
      <c r="D33" s="51">
        <v>1.94</v>
      </c>
      <c r="E33" s="51"/>
      <c r="F33" s="51">
        <v>1.94</v>
      </c>
    </row>
    <row r="34" spans="2:6" ht="18.95" customHeight="1">
      <c r="B34" s="22" t="s">
        <v>126</v>
      </c>
      <c r="C34" s="21" t="s">
        <v>127</v>
      </c>
      <c r="D34" s="51">
        <v>56.22</v>
      </c>
      <c r="E34" s="51">
        <v>0.42</v>
      </c>
      <c r="F34" s="51">
        <v>55.8</v>
      </c>
    </row>
    <row r="35" spans="2:6" ht="19.899999999999999" customHeight="1">
      <c r="B35" s="19" t="s">
        <v>128</v>
      </c>
      <c r="C35" s="20" t="s">
        <v>129</v>
      </c>
      <c r="D35" s="51">
        <v>32.549999999999997</v>
      </c>
      <c r="E35" s="51">
        <v>32.549999999999997</v>
      </c>
      <c r="F35" s="51"/>
    </row>
    <row r="36" spans="2:6" ht="18.95" customHeight="1">
      <c r="B36" s="22" t="s">
        <v>130</v>
      </c>
      <c r="C36" s="21" t="s">
        <v>131</v>
      </c>
      <c r="D36" s="51">
        <v>26.1</v>
      </c>
      <c r="E36" s="51">
        <v>26.1</v>
      </c>
      <c r="F36" s="51"/>
    </row>
    <row r="37" spans="2:6" ht="18.95" customHeight="1">
      <c r="B37" s="22" t="s">
        <v>132</v>
      </c>
      <c r="C37" s="21" t="s">
        <v>133</v>
      </c>
      <c r="D37" s="51">
        <v>2.52</v>
      </c>
      <c r="E37" s="51">
        <v>2.52</v>
      </c>
      <c r="F37" s="51"/>
    </row>
    <row r="38" spans="2:6" ht="18.95" customHeight="1">
      <c r="B38" s="22" t="s">
        <v>134</v>
      </c>
      <c r="C38" s="21" t="s">
        <v>135</v>
      </c>
      <c r="D38" s="51">
        <v>3.93</v>
      </c>
      <c r="E38" s="51">
        <v>3.93</v>
      </c>
      <c r="F38" s="51"/>
    </row>
    <row r="39" spans="2:6" ht="19.899999999999999" customHeight="1">
      <c r="B39" s="19" t="s">
        <v>136</v>
      </c>
      <c r="C39" s="20" t="s">
        <v>137</v>
      </c>
      <c r="D39" s="51">
        <v>23.02</v>
      </c>
      <c r="E39" s="51"/>
      <c r="F39" s="51">
        <v>23.02</v>
      </c>
    </row>
    <row r="40" spans="2:6" ht="18.95" customHeight="1">
      <c r="B40" s="22" t="s">
        <v>138</v>
      </c>
      <c r="C40" s="21" t="s">
        <v>139</v>
      </c>
      <c r="D40" s="51">
        <v>23.02</v>
      </c>
      <c r="E40" s="51"/>
      <c r="F40" s="51">
        <v>23.02</v>
      </c>
    </row>
  </sheetData>
  <mergeCells count="5">
    <mergeCell ref="B5:F5"/>
    <mergeCell ref="B7:C7"/>
    <mergeCell ref="D7:F7"/>
    <mergeCell ref="B9:C9"/>
    <mergeCell ref="B3:F4"/>
  </mergeCells>
  <phoneticPr fontId="3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8"/>
  <sheetViews>
    <sheetView workbookViewId="0">
      <selection activeCell="D13" sqref="D13"/>
    </sheetView>
  </sheetViews>
  <sheetFormatPr defaultColWidth="10" defaultRowHeight="14.1" customHeight="1"/>
  <cols>
    <col min="1" max="1" width="0.375" style="8" customWidth="1"/>
    <col min="2" max="2" width="15.125" style="8" customWidth="1"/>
    <col min="3" max="3" width="35.625" style="8" customWidth="1"/>
    <col min="4" max="4" width="36.625" style="8" customWidth="1"/>
  </cols>
  <sheetData>
    <row r="1" spans="1:4" ht="16.350000000000001" customHeight="1">
      <c r="A1" s="9"/>
      <c r="B1" s="10" t="s">
        <v>140</v>
      </c>
    </row>
    <row r="2" spans="1:4" ht="16.350000000000001" customHeight="1"/>
    <row r="3" spans="1:4" ht="51.75" customHeight="1">
      <c r="B3" s="63" t="s">
        <v>371</v>
      </c>
      <c r="C3" s="63"/>
      <c r="D3" s="63"/>
    </row>
    <row r="4" spans="1:4" ht="27.6" customHeight="1">
      <c r="B4" s="72" t="s">
        <v>141</v>
      </c>
      <c r="C4" s="72"/>
      <c r="D4" s="72"/>
    </row>
    <row r="5" spans="1:4" ht="19.899999999999999" customHeight="1">
      <c r="D5" s="26" t="s">
        <v>2</v>
      </c>
    </row>
    <row r="6" spans="1:4" ht="42.2" customHeight="1">
      <c r="B6" s="73" t="s">
        <v>142</v>
      </c>
      <c r="C6" s="73"/>
      <c r="D6" s="73" t="s">
        <v>143</v>
      </c>
    </row>
    <row r="7" spans="1:4" ht="26.65" customHeight="1">
      <c r="B7" s="54" t="s">
        <v>74</v>
      </c>
      <c r="C7" s="54" t="s">
        <v>32</v>
      </c>
      <c r="D7" s="73"/>
    </row>
    <row r="8" spans="1:4" ht="20.65" customHeight="1">
      <c r="B8" s="74" t="s">
        <v>7</v>
      </c>
      <c r="C8" s="74"/>
      <c r="D8" s="24">
        <v>3651.34</v>
      </c>
    </row>
    <row r="9" spans="1:4" ht="19.899999999999999" customHeight="1">
      <c r="B9" s="28" t="s">
        <v>144</v>
      </c>
      <c r="C9" s="28" t="s">
        <v>145</v>
      </c>
      <c r="D9" s="29">
        <v>467</v>
      </c>
    </row>
    <row r="10" spans="1:4" ht="18.95" customHeight="1">
      <c r="B10" s="28" t="s">
        <v>146</v>
      </c>
      <c r="C10" s="28" t="s">
        <v>147</v>
      </c>
      <c r="D10" s="29">
        <v>467</v>
      </c>
    </row>
    <row r="11" spans="1:4" ht="19.899999999999999" customHeight="1">
      <c r="B11" s="28" t="s">
        <v>148</v>
      </c>
      <c r="C11" s="28" t="s">
        <v>149</v>
      </c>
      <c r="D11" s="29">
        <v>3128.77</v>
      </c>
    </row>
    <row r="12" spans="1:4" ht="18.95" customHeight="1">
      <c r="B12" s="28" t="s">
        <v>150</v>
      </c>
      <c r="C12" s="28" t="s">
        <v>151</v>
      </c>
      <c r="D12" s="29">
        <v>2572.65</v>
      </c>
    </row>
    <row r="13" spans="1:4" ht="18.95" customHeight="1">
      <c r="B13" s="28" t="s">
        <v>152</v>
      </c>
      <c r="C13" s="28" t="s">
        <v>153</v>
      </c>
      <c r="D13" s="29">
        <v>556.11</v>
      </c>
    </row>
    <row r="14" spans="1:4" ht="19.899999999999999" customHeight="1">
      <c r="B14" s="28" t="s">
        <v>154</v>
      </c>
      <c r="C14" s="28" t="s">
        <v>155</v>
      </c>
      <c r="D14" s="29">
        <v>23.02</v>
      </c>
    </row>
    <row r="15" spans="1:4" ht="18.95" customHeight="1">
      <c r="B15" s="28" t="s">
        <v>156</v>
      </c>
      <c r="C15" s="28" t="s">
        <v>157</v>
      </c>
      <c r="D15" s="29">
        <v>23.02</v>
      </c>
    </row>
    <row r="16" spans="1:4" ht="19.899999999999999" customHeight="1">
      <c r="B16" s="28" t="s">
        <v>158</v>
      </c>
      <c r="C16" s="28" t="s">
        <v>129</v>
      </c>
      <c r="D16" s="29">
        <v>32.549999999999997</v>
      </c>
    </row>
    <row r="17" spans="2:4" ht="18.95" customHeight="1">
      <c r="B17" s="28" t="s">
        <v>159</v>
      </c>
      <c r="C17" s="28" t="s">
        <v>160</v>
      </c>
      <c r="D17" s="29">
        <v>28.62</v>
      </c>
    </row>
    <row r="18" spans="2:4" ht="18.95" customHeight="1">
      <c r="B18" s="28" t="s">
        <v>161</v>
      </c>
      <c r="C18" s="28" t="s">
        <v>162</v>
      </c>
      <c r="D18" s="29">
        <v>3.93</v>
      </c>
    </row>
  </sheetData>
  <mergeCells count="5">
    <mergeCell ref="B3:D3"/>
    <mergeCell ref="B4:D4"/>
    <mergeCell ref="B6:C6"/>
    <mergeCell ref="B8:C8"/>
    <mergeCell ref="D6:D7"/>
  </mergeCells>
  <phoneticPr fontId="3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
  <sheetViews>
    <sheetView workbookViewId="0"/>
  </sheetViews>
  <sheetFormatPr defaultColWidth="10" defaultRowHeight="14.1" customHeight="1"/>
  <cols>
    <col min="1" max="1" width="0.375" style="8" customWidth="1"/>
    <col min="2" max="2" width="19.125" style="8" customWidth="1"/>
    <col min="3" max="3" width="20.125" style="8" customWidth="1"/>
    <col min="4" max="4" width="13.125" style="8" customWidth="1"/>
    <col min="5" max="5" width="16.375" style="8" customWidth="1"/>
    <col min="6" max="6" width="17.125" style="8" customWidth="1"/>
    <col min="7" max="7" width="16" style="8" customWidth="1"/>
  </cols>
  <sheetData>
    <row r="1" spans="1:7" ht="16.350000000000001" customHeight="1">
      <c r="A1" s="9"/>
      <c r="B1" s="10" t="s">
        <v>163</v>
      </c>
    </row>
    <row r="2" spans="1:7" ht="16.350000000000001" customHeight="1">
      <c r="B2" s="75" t="s">
        <v>164</v>
      </c>
      <c r="C2" s="75"/>
      <c r="D2" s="75"/>
      <c r="E2" s="75"/>
      <c r="F2" s="75"/>
      <c r="G2" s="75"/>
    </row>
    <row r="3" spans="1:7" ht="16.350000000000001" customHeight="1">
      <c r="B3" s="75"/>
      <c r="C3" s="75"/>
      <c r="D3" s="75"/>
      <c r="E3" s="75"/>
      <c r="F3" s="75"/>
      <c r="G3" s="75"/>
    </row>
    <row r="4" spans="1:7" ht="16.350000000000001" customHeight="1">
      <c r="B4" s="75"/>
      <c r="C4" s="75"/>
      <c r="D4" s="75"/>
      <c r="E4" s="75"/>
      <c r="F4" s="75"/>
      <c r="G4" s="75"/>
    </row>
    <row r="5" spans="1:7" ht="20.65" customHeight="1">
      <c r="G5" s="43" t="s">
        <v>2</v>
      </c>
    </row>
    <row r="6" spans="1:7" ht="38.85" customHeight="1">
      <c r="B6" s="65" t="s">
        <v>30</v>
      </c>
      <c r="C6" s="65"/>
      <c r="D6" s="65"/>
      <c r="E6" s="65"/>
      <c r="F6" s="65"/>
      <c r="G6" s="65"/>
    </row>
    <row r="7" spans="1:7" ht="36.200000000000003" customHeight="1">
      <c r="B7" s="65" t="s">
        <v>7</v>
      </c>
      <c r="C7" s="65" t="s">
        <v>165</v>
      </c>
      <c r="D7" s="65" t="s">
        <v>166</v>
      </c>
      <c r="E7" s="65"/>
      <c r="F7" s="65"/>
      <c r="G7" s="65" t="s">
        <v>167</v>
      </c>
    </row>
    <row r="8" spans="1:7" ht="36.200000000000003" customHeight="1">
      <c r="B8" s="65"/>
      <c r="C8" s="65"/>
      <c r="D8" s="52" t="s">
        <v>33</v>
      </c>
      <c r="E8" s="52" t="s">
        <v>168</v>
      </c>
      <c r="F8" s="52" t="s">
        <v>169</v>
      </c>
      <c r="G8" s="65"/>
    </row>
    <row r="9" spans="1:7" ht="25.9" customHeight="1">
      <c r="B9" s="53">
        <v>1.94</v>
      </c>
      <c r="C9" s="53"/>
      <c r="D9" s="53">
        <v>1.94</v>
      </c>
      <c r="E9" s="53"/>
      <c r="F9" s="53">
        <v>1.94</v>
      </c>
      <c r="G9" s="53"/>
    </row>
  </sheetData>
  <mergeCells count="6">
    <mergeCell ref="B2:G4"/>
    <mergeCell ref="B6:G6"/>
    <mergeCell ref="D7:F7"/>
    <mergeCell ref="B7:B8"/>
    <mergeCell ref="C7:C8"/>
    <mergeCell ref="G7:G8"/>
  </mergeCells>
  <phoneticPr fontId="3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2"/>
  <sheetViews>
    <sheetView workbookViewId="0"/>
  </sheetViews>
  <sheetFormatPr defaultColWidth="10" defaultRowHeight="14.1" customHeight="1"/>
  <cols>
    <col min="1" max="1" width="0.375" style="8" customWidth="1"/>
    <col min="2" max="2" width="11.5" style="8" customWidth="1"/>
    <col min="3" max="3" width="36.5" style="8" customWidth="1"/>
    <col min="4" max="4" width="15.375" style="8" customWidth="1"/>
    <col min="5" max="5" width="14.875" style="8" customWidth="1"/>
    <col min="6" max="6" width="15.375" style="8" customWidth="1"/>
  </cols>
  <sheetData>
    <row r="1" spans="1:6" ht="16.350000000000001" customHeight="1">
      <c r="A1" s="9"/>
      <c r="B1" s="3" t="s">
        <v>170</v>
      </c>
      <c r="C1" s="48"/>
      <c r="D1" s="48"/>
      <c r="E1" s="48"/>
      <c r="F1" s="48"/>
    </row>
    <row r="2" spans="1:6" ht="16.350000000000001" customHeight="1"/>
    <row r="3" spans="1:6" ht="24.95" customHeight="1">
      <c r="B3" s="71" t="s">
        <v>171</v>
      </c>
      <c r="C3" s="71"/>
      <c r="D3" s="71"/>
      <c r="E3" s="71"/>
      <c r="F3" s="71"/>
    </row>
    <row r="4" spans="1:6" ht="26.65" customHeight="1">
      <c r="B4" s="71"/>
      <c r="C4" s="71"/>
      <c r="D4" s="71"/>
      <c r="E4" s="71"/>
      <c r="F4" s="71"/>
    </row>
    <row r="5" spans="1:6" ht="16.350000000000001" customHeight="1">
      <c r="B5" s="48"/>
      <c r="C5" s="48"/>
      <c r="D5" s="48"/>
      <c r="E5" s="48"/>
      <c r="F5" s="48"/>
    </row>
    <row r="6" spans="1:6" ht="21.6" customHeight="1">
      <c r="B6" s="48"/>
      <c r="C6" s="48"/>
      <c r="D6" s="48"/>
      <c r="E6" s="48"/>
      <c r="F6" s="43" t="s">
        <v>2</v>
      </c>
    </row>
    <row r="7" spans="1:6" ht="33.6" customHeight="1">
      <c r="B7" s="69" t="s">
        <v>31</v>
      </c>
      <c r="C7" s="69" t="s">
        <v>32</v>
      </c>
      <c r="D7" s="69" t="s">
        <v>172</v>
      </c>
      <c r="E7" s="69"/>
      <c r="F7" s="69"/>
    </row>
    <row r="8" spans="1:6" ht="31.15" customHeight="1">
      <c r="B8" s="69"/>
      <c r="C8" s="69"/>
      <c r="D8" s="49" t="s">
        <v>75</v>
      </c>
      <c r="E8" s="49" t="s">
        <v>34</v>
      </c>
      <c r="F8" s="49" t="s">
        <v>35</v>
      </c>
    </row>
    <row r="9" spans="1:6" ht="20.65" customHeight="1">
      <c r="B9" s="70" t="s">
        <v>7</v>
      </c>
      <c r="C9" s="70"/>
      <c r="D9" s="50"/>
      <c r="E9" s="50"/>
      <c r="F9" s="50"/>
    </row>
    <row r="10" spans="1:6" ht="16.350000000000001" customHeight="1">
      <c r="B10" s="19"/>
      <c r="C10" s="20"/>
      <c r="D10" s="51"/>
      <c r="E10" s="51"/>
      <c r="F10" s="51"/>
    </row>
    <row r="11" spans="1:6" ht="16.350000000000001" customHeight="1">
      <c r="B11" s="22" t="s">
        <v>173</v>
      </c>
      <c r="C11" s="21" t="s">
        <v>173</v>
      </c>
      <c r="D11" s="51"/>
      <c r="E11" s="51"/>
      <c r="F11" s="51"/>
    </row>
    <row r="12" spans="1:6" ht="16.350000000000001" customHeight="1">
      <c r="B12" s="22" t="s">
        <v>174</v>
      </c>
      <c r="C12" s="21" t="s">
        <v>174</v>
      </c>
      <c r="D12" s="51"/>
      <c r="E12" s="51"/>
      <c r="F12" s="51"/>
    </row>
  </sheetData>
  <mergeCells count="5">
    <mergeCell ref="D7:F7"/>
    <mergeCell ref="B9:C9"/>
    <mergeCell ref="B7:B8"/>
    <mergeCell ref="C7:C8"/>
    <mergeCell ref="B3:F4"/>
  </mergeCells>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8"/>
  <sheetViews>
    <sheetView workbookViewId="0">
      <selection activeCell="D18" sqref="D18"/>
    </sheetView>
  </sheetViews>
  <sheetFormatPr defaultColWidth="10" defaultRowHeight="14.1" customHeight="1"/>
  <cols>
    <col min="1" max="1" width="0.875" style="8" customWidth="1"/>
    <col min="2" max="2" width="0.125" style="8" customWidth="1"/>
    <col min="3" max="3" width="26" style="8" customWidth="1"/>
    <col min="4" max="4" width="16.875" style="8" customWidth="1"/>
    <col min="5" max="5" width="26.625" style="8" customWidth="1"/>
    <col min="6" max="6" width="17.375" style="8" customWidth="1"/>
    <col min="7" max="8" width="9.875" style="8" customWidth="1"/>
  </cols>
  <sheetData>
    <row r="1" spans="1:6" ht="16.350000000000001" customHeight="1">
      <c r="A1" s="9"/>
      <c r="C1" s="10" t="s">
        <v>175</v>
      </c>
    </row>
    <row r="2" spans="1:6" ht="16.350000000000001" customHeight="1"/>
    <row r="3" spans="1:6" ht="16.350000000000001" customHeight="1">
      <c r="C3" s="75" t="s">
        <v>176</v>
      </c>
      <c r="D3" s="75"/>
      <c r="E3" s="75"/>
      <c r="F3" s="75"/>
    </row>
    <row r="4" spans="1:6" ht="16.350000000000001" customHeight="1">
      <c r="C4" s="75"/>
      <c r="D4" s="75"/>
      <c r="E4" s="75"/>
      <c r="F4" s="75"/>
    </row>
    <row r="5" spans="1:6" ht="16.350000000000001" customHeight="1"/>
    <row r="6" spans="1:6" ht="23.25" customHeight="1">
      <c r="F6" s="44" t="s">
        <v>2</v>
      </c>
    </row>
    <row r="7" spans="1:6" ht="34.5" customHeight="1">
      <c r="C7" s="76" t="s">
        <v>3</v>
      </c>
      <c r="D7" s="76"/>
      <c r="E7" s="76" t="s">
        <v>4</v>
      </c>
      <c r="F7" s="76"/>
    </row>
    <row r="8" spans="1:6" ht="32.85" customHeight="1">
      <c r="C8" s="45" t="s">
        <v>5</v>
      </c>
      <c r="D8" s="45" t="s">
        <v>6</v>
      </c>
      <c r="E8" s="45" t="s">
        <v>5</v>
      </c>
      <c r="F8" s="45" t="s">
        <v>6</v>
      </c>
    </row>
    <row r="9" spans="1:6" ht="24.95" customHeight="1">
      <c r="C9" s="46" t="s">
        <v>7</v>
      </c>
      <c r="D9" s="47">
        <v>4768.6000000000004</v>
      </c>
      <c r="E9" s="46" t="s">
        <v>7</v>
      </c>
      <c r="F9" s="47">
        <v>4768.6000000000004</v>
      </c>
    </row>
    <row r="10" spans="1:6" ht="20.65" customHeight="1">
      <c r="B10" s="48" t="s">
        <v>177</v>
      </c>
      <c r="C10" s="33" t="s">
        <v>13</v>
      </c>
      <c r="D10" s="47">
        <f>184.23+4303.44</f>
        <v>4487.67</v>
      </c>
      <c r="E10" s="33" t="s">
        <v>14</v>
      </c>
      <c r="F10" s="47">
        <f>184.23+32.93+3739.46</f>
        <v>3956.62</v>
      </c>
    </row>
    <row r="11" spans="1:6" ht="20.65" customHeight="1">
      <c r="B11" s="48"/>
      <c r="C11" s="33" t="s">
        <v>15</v>
      </c>
      <c r="D11" s="47"/>
      <c r="E11" s="33" t="s">
        <v>16</v>
      </c>
      <c r="F11" s="47">
        <v>349.92</v>
      </c>
    </row>
    <row r="12" spans="1:6" ht="20.65" customHeight="1">
      <c r="B12" s="48"/>
      <c r="C12" s="33" t="s">
        <v>17</v>
      </c>
      <c r="D12" s="47"/>
      <c r="E12" s="33" t="s">
        <v>18</v>
      </c>
      <c r="F12" s="47">
        <v>162.53</v>
      </c>
    </row>
    <row r="13" spans="1:6" ht="20.65" customHeight="1">
      <c r="B13" s="48" t="s">
        <v>178</v>
      </c>
      <c r="C13" s="33" t="s">
        <v>179</v>
      </c>
      <c r="D13" s="47">
        <f>32.93+248</f>
        <v>280.93</v>
      </c>
      <c r="E13" s="33" t="s">
        <v>19</v>
      </c>
      <c r="F13" s="47">
        <v>299.52999999999997</v>
      </c>
    </row>
    <row r="14" spans="1:6" ht="20.65" customHeight="1">
      <c r="B14" s="48"/>
      <c r="C14" s="33" t="s">
        <v>180</v>
      </c>
      <c r="D14" s="47"/>
      <c r="E14" s="33"/>
      <c r="F14" s="47"/>
    </row>
    <row r="15" spans="1:6" ht="20.65" customHeight="1">
      <c r="B15" s="48"/>
      <c r="C15" s="33" t="s">
        <v>181</v>
      </c>
      <c r="D15" s="47"/>
      <c r="E15" s="33"/>
      <c r="F15" s="47"/>
    </row>
    <row r="16" spans="1:6" ht="20.65" customHeight="1">
      <c r="B16" s="48"/>
      <c r="C16" s="33" t="s">
        <v>182</v>
      </c>
      <c r="D16" s="47"/>
      <c r="E16" s="33"/>
      <c r="F16" s="47"/>
    </row>
    <row r="17" spans="2:6" ht="20.65" customHeight="1">
      <c r="B17" s="48"/>
      <c r="C17" s="33" t="s">
        <v>183</v>
      </c>
      <c r="D17" s="47"/>
      <c r="E17" s="33"/>
      <c r="F17" s="47"/>
    </row>
    <row r="18" spans="2:6" ht="20.65" customHeight="1">
      <c r="B18" s="48"/>
      <c r="C18" s="33" t="s">
        <v>184</v>
      </c>
      <c r="D18" s="47"/>
      <c r="E18" s="33"/>
      <c r="F18" s="47"/>
    </row>
  </sheetData>
  <mergeCells count="3">
    <mergeCell ref="C7:D7"/>
    <mergeCell ref="E7:F7"/>
    <mergeCell ref="C3:F4"/>
  </mergeCells>
  <phoneticPr fontId="3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topLeftCell="A4" zoomScale="130" zoomScaleNormal="130" workbookViewId="0">
      <selection activeCell="C15" sqref="C15"/>
    </sheetView>
  </sheetViews>
  <sheetFormatPr defaultColWidth="10" defaultRowHeight="14.1" customHeight="1"/>
  <cols>
    <col min="1" max="1" width="0.375" style="8" customWidth="1"/>
    <col min="2" max="2" width="10" style="8" customWidth="1"/>
    <col min="3" max="3" width="30" style="8" customWidth="1"/>
    <col min="4" max="4" width="11.5" style="8" customWidth="1"/>
    <col min="5" max="5" width="9.875" style="8" customWidth="1"/>
    <col min="6" max="6" width="10.625" style="8" customWidth="1"/>
    <col min="7" max="7" width="11.125" style="8" customWidth="1"/>
    <col min="8" max="8" width="10.625" style="8" customWidth="1"/>
    <col min="9" max="9" width="10.875" style="8" customWidth="1"/>
    <col min="10" max="10" width="10.625" style="8" customWidth="1"/>
    <col min="11" max="11" width="10.5" style="8" customWidth="1"/>
    <col min="12" max="12" width="11.375" style="8" customWidth="1"/>
    <col min="13" max="13" width="11.5" style="8" customWidth="1"/>
  </cols>
  <sheetData>
    <row r="1" spans="1:13" ht="16.350000000000001" customHeight="1">
      <c r="A1" s="9"/>
      <c r="B1" s="10" t="s">
        <v>185</v>
      </c>
    </row>
    <row r="2" spans="1:13" ht="16.350000000000001" customHeight="1"/>
    <row r="3" spans="1:13" ht="16.350000000000001" customHeight="1">
      <c r="B3" s="78" t="s">
        <v>186</v>
      </c>
      <c r="C3" s="78"/>
      <c r="D3" s="78"/>
      <c r="E3" s="78"/>
      <c r="F3" s="78"/>
      <c r="G3" s="78"/>
      <c r="H3" s="78"/>
      <c r="I3" s="78"/>
      <c r="J3" s="78"/>
      <c r="K3" s="78"/>
      <c r="L3" s="78"/>
      <c r="M3" s="78"/>
    </row>
    <row r="4" spans="1:13" ht="16.350000000000001" customHeight="1">
      <c r="B4" s="78"/>
      <c r="C4" s="78"/>
      <c r="D4" s="78"/>
      <c r="E4" s="78"/>
      <c r="F4" s="78"/>
      <c r="G4" s="78"/>
      <c r="H4" s="78"/>
      <c r="I4" s="78"/>
      <c r="J4" s="78"/>
      <c r="K4" s="78"/>
      <c r="L4" s="78"/>
      <c r="M4" s="78"/>
    </row>
    <row r="5" spans="1:13" ht="16.350000000000001" customHeight="1"/>
    <row r="6" spans="1:13" ht="22.35" customHeight="1">
      <c r="M6" s="43" t="s">
        <v>2</v>
      </c>
    </row>
    <row r="7" spans="1:13" ht="36.200000000000003" customHeight="1">
      <c r="B7" s="79" t="s">
        <v>187</v>
      </c>
      <c r="C7" s="79"/>
      <c r="D7" s="79" t="s">
        <v>75</v>
      </c>
      <c r="E7" s="77" t="s">
        <v>188</v>
      </c>
      <c r="F7" s="77" t="s">
        <v>189</v>
      </c>
      <c r="G7" s="77" t="s">
        <v>190</v>
      </c>
      <c r="H7" s="77" t="s">
        <v>191</v>
      </c>
      <c r="I7" s="77" t="s">
        <v>192</v>
      </c>
      <c r="J7" s="77" t="s">
        <v>193</v>
      </c>
      <c r="K7" s="77" t="s">
        <v>194</v>
      </c>
      <c r="L7" s="77" t="s">
        <v>195</v>
      </c>
      <c r="M7" s="77" t="s">
        <v>196</v>
      </c>
    </row>
    <row r="8" spans="1:13" ht="30.2" customHeight="1">
      <c r="B8" s="35" t="s">
        <v>74</v>
      </c>
      <c r="C8" s="35" t="s">
        <v>32</v>
      </c>
      <c r="D8" s="79"/>
      <c r="E8" s="77"/>
      <c r="F8" s="77"/>
      <c r="G8" s="77"/>
      <c r="H8" s="77"/>
      <c r="I8" s="77"/>
      <c r="J8" s="77"/>
      <c r="K8" s="77"/>
      <c r="L8" s="77"/>
      <c r="M8" s="77"/>
    </row>
    <row r="9" spans="1:13" ht="20.65" customHeight="1">
      <c r="B9" s="80" t="s">
        <v>7</v>
      </c>
      <c r="C9" s="80"/>
      <c r="D9" s="36">
        <f>184.23+32.93+4551.44</f>
        <v>4768.6000000000004</v>
      </c>
      <c r="E9" s="36">
        <f>184.23+4303.44</f>
        <v>4487.67</v>
      </c>
      <c r="F9" s="36"/>
      <c r="G9" s="36"/>
      <c r="H9" s="36">
        <v>280.93</v>
      </c>
      <c r="I9" s="36"/>
      <c r="J9" s="36"/>
      <c r="K9" s="36"/>
      <c r="L9" s="36"/>
      <c r="M9" s="36"/>
    </row>
    <row r="10" spans="1:13" ht="20.65" customHeight="1">
      <c r="B10" s="37" t="s">
        <v>36</v>
      </c>
      <c r="C10" s="38" t="s">
        <v>14</v>
      </c>
      <c r="D10" s="39">
        <f>184.23+32.93+3739.46</f>
        <v>3956.62</v>
      </c>
      <c r="E10" s="39">
        <f>184.23+3491.46</f>
        <v>3675.69</v>
      </c>
      <c r="F10" s="39"/>
      <c r="G10" s="39"/>
      <c r="H10" s="39">
        <v>280.93</v>
      </c>
      <c r="I10" s="39"/>
      <c r="J10" s="39"/>
      <c r="K10" s="39"/>
      <c r="L10" s="39"/>
      <c r="M10" s="39"/>
    </row>
    <row r="11" spans="1:13" ht="18.2" customHeight="1">
      <c r="B11" s="40" t="s">
        <v>197</v>
      </c>
      <c r="C11" s="41" t="s">
        <v>198</v>
      </c>
      <c r="D11" s="39">
        <f>32.93+3739.46</f>
        <v>3772.39</v>
      </c>
      <c r="E11" s="39">
        <f>3491.46</f>
        <v>3491.46</v>
      </c>
      <c r="F11" s="39"/>
      <c r="G11" s="39"/>
      <c r="H11" s="39">
        <v>280.93</v>
      </c>
      <c r="I11" s="39"/>
      <c r="J11" s="39"/>
      <c r="K11" s="39"/>
      <c r="L11" s="39"/>
      <c r="M11" s="39"/>
    </row>
    <row r="12" spans="1:13" ht="19.899999999999999" customHeight="1">
      <c r="B12" s="40" t="s">
        <v>199</v>
      </c>
      <c r="C12" s="41" t="s">
        <v>200</v>
      </c>
      <c r="D12" s="39">
        <f>32.93+411.35</f>
        <v>444.28</v>
      </c>
      <c r="E12" s="39">
        <v>163.35</v>
      </c>
      <c r="F12" s="39"/>
      <c r="G12" s="39"/>
      <c r="H12" s="39">
        <f>32.93+248</f>
        <v>280.93</v>
      </c>
      <c r="I12" s="39"/>
      <c r="J12" s="39"/>
      <c r="K12" s="39"/>
      <c r="L12" s="39"/>
      <c r="M12" s="39"/>
    </row>
    <row r="13" spans="1:13" ht="19.899999999999999" customHeight="1">
      <c r="B13" s="40" t="s">
        <v>201</v>
      </c>
      <c r="C13" s="41" t="s">
        <v>202</v>
      </c>
      <c r="D13" s="39">
        <v>3328.11</v>
      </c>
      <c r="E13" s="39">
        <f>3328.11</f>
        <v>3328.11</v>
      </c>
      <c r="F13" s="39"/>
      <c r="G13" s="39"/>
      <c r="H13" s="39"/>
      <c r="I13" s="39"/>
      <c r="J13" s="39"/>
      <c r="K13" s="39"/>
      <c r="L13" s="39"/>
      <c r="M13" s="39"/>
    </row>
    <row r="14" spans="1:13" ht="20.65" customHeight="1">
      <c r="B14" s="60" t="s">
        <v>43</v>
      </c>
      <c r="C14" s="42" t="s">
        <v>44</v>
      </c>
      <c r="D14" s="39">
        <v>184.23</v>
      </c>
      <c r="E14" s="39">
        <v>184.23</v>
      </c>
      <c r="F14" s="39"/>
      <c r="G14" s="39"/>
      <c r="H14" s="39"/>
      <c r="I14" s="39"/>
      <c r="J14" s="39"/>
      <c r="K14" s="39"/>
      <c r="L14" s="39"/>
      <c r="M14" s="39"/>
    </row>
    <row r="15" spans="1:13" ht="20.65" customHeight="1">
      <c r="B15" s="60" t="s">
        <v>45</v>
      </c>
      <c r="C15" s="42" t="s">
        <v>44</v>
      </c>
      <c r="D15" s="39">
        <v>184.23</v>
      </c>
      <c r="E15" s="39">
        <v>184.23</v>
      </c>
      <c r="F15" s="39"/>
      <c r="G15" s="39"/>
      <c r="H15" s="39"/>
      <c r="I15" s="39"/>
      <c r="J15" s="39"/>
      <c r="K15" s="39"/>
      <c r="L15" s="39"/>
      <c r="M15" s="39"/>
    </row>
    <row r="16" spans="1:13" ht="20.65" customHeight="1">
      <c r="B16" s="37" t="s">
        <v>46</v>
      </c>
      <c r="C16" s="38" t="s">
        <v>16</v>
      </c>
      <c r="D16" s="39">
        <v>349.92</v>
      </c>
      <c r="E16" s="39">
        <v>349.92</v>
      </c>
      <c r="F16" s="39"/>
      <c r="G16" s="39"/>
      <c r="H16" s="39"/>
      <c r="I16" s="39"/>
      <c r="J16" s="39"/>
      <c r="K16" s="39"/>
      <c r="L16" s="39"/>
      <c r="M16" s="39"/>
    </row>
    <row r="17" spans="2:13" ht="18.2" customHeight="1">
      <c r="B17" s="40" t="s">
        <v>203</v>
      </c>
      <c r="C17" s="41" t="s">
        <v>204</v>
      </c>
      <c r="D17" s="39">
        <v>349.92</v>
      </c>
      <c r="E17" s="39">
        <v>349.92</v>
      </c>
      <c r="F17" s="39"/>
      <c r="G17" s="39"/>
      <c r="H17" s="39"/>
      <c r="I17" s="39"/>
      <c r="J17" s="39"/>
      <c r="K17" s="39"/>
      <c r="L17" s="39"/>
      <c r="M17" s="39"/>
    </row>
    <row r="18" spans="2:13" ht="19.899999999999999" customHeight="1">
      <c r="B18" s="40" t="s">
        <v>205</v>
      </c>
      <c r="C18" s="41" t="s">
        <v>206</v>
      </c>
      <c r="D18" s="39">
        <v>215.95</v>
      </c>
      <c r="E18" s="39">
        <v>215.95</v>
      </c>
      <c r="F18" s="39"/>
      <c r="G18" s="39"/>
      <c r="H18" s="39"/>
      <c r="I18" s="39"/>
      <c r="J18" s="39"/>
      <c r="K18" s="39"/>
      <c r="L18" s="39"/>
      <c r="M18" s="39"/>
    </row>
    <row r="19" spans="2:13" ht="19.899999999999999" customHeight="1">
      <c r="B19" s="40" t="s">
        <v>207</v>
      </c>
      <c r="C19" s="41" t="s">
        <v>208</v>
      </c>
      <c r="D19" s="39">
        <v>107.98</v>
      </c>
      <c r="E19" s="39">
        <v>107.98</v>
      </c>
      <c r="F19" s="39"/>
      <c r="G19" s="39"/>
      <c r="H19" s="39"/>
      <c r="I19" s="39"/>
      <c r="J19" s="39"/>
      <c r="K19" s="39"/>
      <c r="L19" s="39"/>
      <c r="M19" s="39"/>
    </row>
    <row r="20" spans="2:13" ht="19.899999999999999" customHeight="1">
      <c r="B20" s="40" t="s">
        <v>209</v>
      </c>
      <c r="C20" s="41" t="s">
        <v>210</v>
      </c>
      <c r="D20" s="39">
        <v>25.98</v>
      </c>
      <c r="E20" s="39">
        <v>25.98</v>
      </c>
      <c r="F20" s="39"/>
      <c r="G20" s="39"/>
      <c r="H20" s="39"/>
      <c r="I20" s="39"/>
      <c r="J20" s="39"/>
      <c r="K20" s="39"/>
      <c r="L20" s="39"/>
      <c r="M20" s="39"/>
    </row>
    <row r="21" spans="2:13" ht="20.65" customHeight="1">
      <c r="B21" s="37" t="s">
        <v>55</v>
      </c>
      <c r="C21" s="38" t="s">
        <v>18</v>
      </c>
      <c r="D21" s="39">
        <v>162.53</v>
      </c>
      <c r="E21" s="39">
        <v>162.53</v>
      </c>
      <c r="F21" s="39"/>
      <c r="G21" s="39"/>
      <c r="H21" s="39"/>
      <c r="I21" s="39"/>
      <c r="J21" s="39"/>
      <c r="K21" s="39"/>
      <c r="L21" s="39"/>
      <c r="M21" s="39"/>
    </row>
    <row r="22" spans="2:13" ht="18.2" customHeight="1">
      <c r="B22" s="40" t="s">
        <v>211</v>
      </c>
      <c r="C22" s="41" t="s">
        <v>212</v>
      </c>
      <c r="D22" s="39">
        <v>162.53</v>
      </c>
      <c r="E22" s="39">
        <v>162.53</v>
      </c>
      <c r="F22" s="39"/>
      <c r="G22" s="39"/>
      <c r="H22" s="39"/>
      <c r="I22" s="39"/>
      <c r="J22" s="39"/>
      <c r="K22" s="39"/>
      <c r="L22" s="39"/>
      <c r="M22" s="39"/>
    </row>
    <row r="23" spans="2:13" ht="19.899999999999999" customHeight="1">
      <c r="B23" s="40" t="s">
        <v>213</v>
      </c>
      <c r="C23" s="41" t="s">
        <v>214</v>
      </c>
      <c r="D23" s="39">
        <v>140.49</v>
      </c>
      <c r="E23" s="39">
        <v>140.49</v>
      </c>
      <c r="F23" s="39"/>
      <c r="G23" s="39"/>
      <c r="H23" s="39"/>
      <c r="I23" s="39"/>
      <c r="J23" s="39"/>
      <c r="K23" s="39"/>
      <c r="L23" s="39"/>
      <c r="M23" s="39"/>
    </row>
    <row r="24" spans="2:13" ht="19.899999999999999" customHeight="1">
      <c r="B24" s="40" t="s">
        <v>215</v>
      </c>
      <c r="C24" s="41" t="s">
        <v>216</v>
      </c>
      <c r="D24" s="39">
        <v>22.05</v>
      </c>
      <c r="E24" s="39">
        <v>22.05</v>
      </c>
      <c r="F24" s="39"/>
      <c r="G24" s="39"/>
      <c r="H24" s="39"/>
      <c r="I24" s="39"/>
      <c r="J24" s="39"/>
      <c r="K24" s="39"/>
      <c r="L24" s="39"/>
      <c r="M24" s="39"/>
    </row>
    <row r="25" spans="2:13" ht="20.65" customHeight="1">
      <c r="B25" s="37" t="s">
        <v>62</v>
      </c>
      <c r="C25" s="38" t="s">
        <v>19</v>
      </c>
      <c r="D25" s="39">
        <v>299.52999999999997</v>
      </c>
      <c r="E25" s="39">
        <v>299.52999999999997</v>
      </c>
      <c r="F25" s="39"/>
      <c r="G25" s="39"/>
      <c r="H25" s="39"/>
      <c r="I25" s="39"/>
      <c r="J25" s="39"/>
      <c r="K25" s="39"/>
      <c r="L25" s="39"/>
      <c r="M25" s="39"/>
    </row>
    <row r="26" spans="2:13" ht="18.2" customHeight="1">
      <c r="B26" s="40" t="s">
        <v>217</v>
      </c>
      <c r="C26" s="41" t="s">
        <v>218</v>
      </c>
      <c r="D26" s="39">
        <v>299.52999999999997</v>
      </c>
      <c r="E26" s="39">
        <v>299.52999999999997</v>
      </c>
      <c r="F26" s="39"/>
      <c r="G26" s="39"/>
      <c r="H26" s="39"/>
      <c r="I26" s="39"/>
      <c r="J26" s="39"/>
      <c r="K26" s="39"/>
      <c r="L26" s="39"/>
      <c r="M26" s="39"/>
    </row>
    <row r="27" spans="2:13" ht="19.899999999999999" customHeight="1">
      <c r="B27" s="40" t="s">
        <v>219</v>
      </c>
      <c r="C27" s="41" t="s">
        <v>220</v>
      </c>
      <c r="D27" s="39">
        <v>268.14</v>
      </c>
      <c r="E27" s="39">
        <v>268.14</v>
      </c>
      <c r="F27" s="39"/>
      <c r="G27" s="39"/>
      <c r="H27" s="39"/>
      <c r="I27" s="39"/>
      <c r="J27" s="39"/>
      <c r="K27" s="39"/>
      <c r="L27" s="39"/>
      <c r="M27" s="39"/>
    </row>
    <row r="28" spans="2:13" ht="19.899999999999999" customHeight="1">
      <c r="B28" s="40" t="s">
        <v>221</v>
      </c>
      <c r="C28" s="41" t="s">
        <v>222</v>
      </c>
      <c r="D28" s="39">
        <v>31.4</v>
      </c>
      <c r="E28" s="39">
        <v>31.4</v>
      </c>
      <c r="F28" s="39"/>
      <c r="G28" s="39"/>
      <c r="H28" s="39"/>
      <c r="I28" s="39"/>
      <c r="J28" s="39"/>
      <c r="K28" s="39"/>
      <c r="L28" s="39"/>
      <c r="M28" s="39"/>
    </row>
  </sheetData>
  <mergeCells count="13">
    <mergeCell ref="B9:C9"/>
    <mergeCell ref="D7:D8"/>
    <mergeCell ref="E7:E8"/>
    <mergeCell ref="F7:F8"/>
    <mergeCell ref="L7:L8"/>
    <mergeCell ref="M7:M8"/>
    <mergeCell ref="B3:M4"/>
    <mergeCell ref="G7:G8"/>
    <mergeCell ref="H7:H8"/>
    <mergeCell ref="I7:I8"/>
    <mergeCell ref="J7:J8"/>
    <mergeCell ref="K7:K8"/>
    <mergeCell ref="B7:C7"/>
  </mergeCells>
  <phoneticPr fontId="3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7"/>
  <sheetViews>
    <sheetView workbookViewId="0">
      <selection activeCell="D19" sqref="D19"/>
    </sheetView>
  </sheetViews>
  <sheetFormatPr defaultColWidth="10" defaultRowHeight="14.1" customHeight="1"/>
  <cols>
    <col min="1" max="1" width="0.5" style="8" customWidth="1"/>
    <col min="2" max="2" width="16.375" style="8" customWidth="1"/>
    <col min="3" max="3" width="28" style="8" customWidth="1"/>
    <col min="4" max="4" width="17.875" style="8" customWidth="1"/>
    <col min="5" max="5" width="17.375" style="8" customWidth="1"/>
    <col min="6" max="6" width="15.5" style="8" customWidth="1"/>
  </cols>
  <sheetData>
    <row r="1" spans="1:6" ht="16.350000000000001" customHeight="1">
      <c r="A1" s="9"/>
      <c r="B1" s="10" t="s">
        <v>223</v>
      </c>
    </row>
    <row r="2" spans="1:6" ht="16.350000000000001" customHeight="1"/>
    <row r="3" spans="1:6" ht="16.350000000000001" customHeight="1">
      <c r="B3" s="75" t="s">
        <v>224</v>
      </c>
      <c r="C3" s="75"/>
      <c r="D3" s="75"/>
      <c r="E3" s="75"/>
      <c r="F3" s="75"/>
    </row>
    <row r="4" spans="1:6" ht="16.350000000000001" customHeight="1">
      <c r="B4" s="75"/>
      <c r="C4" s="75"/>
      <c r="D4" s="75"/>
      <c r="E4" s="75"/>
      <c r="F4" s="75"/>
    </row>
    <row r="5" spans="1:6" ht="16.350000000000001" customHeight="1">
      <c r="B5" s="31"/>
      <c r="C5" s="31"/>
      <c r="D5" s="31"/>
      <c r="E5" s="31"/>
      <c r="F5" s="31"/>
    </row>
    <row r="6" spans="1:6" ht="18.95" customHeight="1">
      <c r="B6" s="31"/>
      <c r="C6" s="31"/>
      <c r="D6" s="31"/>
      <c r="E6" s="31"/>
      <c r="F6" s="32" t="s">
        <v>2</v>
      </c>
    </row>
    <row r="7" spans="1:6" ht="31.9" customHeight="1">
      <c r="B7" s="27" t="s">
        <v>74</v>
      </c>
      <c r="C7" s="27" t="s">
        <v>32</v>
      </c>
      <c r="D7" s="27" t="s">
        <v>75</v>
      </c>
      <c r="E7" s="27" t="s">
        <v>143</v>
      </c>
      <c r="F7" s="27" t="s">
        <v>225</v>
      </c>
    </row>
    <row r="8" spans="1:6" ht="23.25" customHeight="1">
      <c r="B8" s="74" t="s">
        <v>7</v>
      </c>
      <c r="C8" s="74"/>
      <c r="D8" s="24">
        <f>184.23+32.93+4551.44</f>
        <v>4768.6000000000004</v>
      </c>
      <c r="E8" s="24">
        <v>3651.34</v>
      </c>
      <c r="F8" s="24">
        <v>1117.26</v>
      </c>
    </row>
    <row r="9" spans="1:6" ht="21.6" customHeight="1">
      <c r="B9" s="30" t="s">
        <v>36</v>
      </c>
      <c r="C9" s="33" t="s">
        <v>14</v>
      </c>
      <c r="D9" s="29">
        <v>3956.62</v>
      </c>
      <c r="E9" s="29">
        <v>2839.36</v>
      </c>
      <c r="F9" s="29">
        <v>1117.26</v>
      </c>
    </row>
    <row r="10" spans="1:6" ht="20.65" customHeight="1">
      <c r="B10" s="28" t="s">
        <v>226</v>
      </c>
      <c r="C10" s="34" t="s">
        <v>227</v>
      </c>
      <c r="D10" s="29">
        <f>32.93+3739.46</f>
        <v>3772.39</v>
      </c>
      <c r="E10" s="29">
        <v>2839.36</v>
      </c>
      <c r="F10" s="29">
        <v>933.03</v>
      </c>
    </row>
    <row r="11" spans="1:6" ht="20.65" customHeight="1">
      <c r="B11" s="28" t="s">
        <v>228</v>
      </c>
      <c r="C11" s="34" t="s">
        <v>229</v>
      </c>
      <c r="D11" s="29">
        <f>32.93+411.35</f>
        <v>444.28</v>
      </c>
      <c r="E11" s="29">
        <v>43.35</v>
      </c>
      <c r="F11" s="29">
        <f>32.93+368</f>
        <v>400.93</v>
      </c>
    </row>
    <row r="12" spans="1:6" ht="20.65" customHeight="1">
      <c r="B12" s="28" t="s">
        <v>230</v>
      </c>
      <c r="C12" s="34" t="s">
        <v>231</v>
      </c>
      <c r="D12" s="29">
        <f>3328.11</f>
        <v>3328.11</v>
      </c>
      <c r="E12" s="29">
        <v>2796.01</v>
      </c>
      <c r="F12" s="29">
        <f>532.1</f>
        <v>532.1</v>
      </c>
    </row>
    <row r="13" spans="1:6" ht="21.6" customHeight="1">
      <c r="B13" s="28" t="s">
        <v>43</v>
      </c>
      <c r="C13" s="34" t="s">
        <v>44</v>
      </c>
      <c r="D13" s="29">
        <v>184.23</v>
      </c>
      <c r="E13" s="29"/>
      <c r="F13" s="29">
        <v>184.23</v>
      </c>
    </row>
    <row r="14" spans="1:6" ht="21.6" customHeight="1">
      <c r="B14" s="28" t="s">
        <v>45</v>
      </c>
      <c r="C14" s="34" t="s">
        <v>44</v>
      </c>
      <c r="D14" s="29">
        <v>184.23</v>
      </c>
      <c r="E14" s="29"/>
      <c r="F14" s="29">
        <v>184.23</v>
      </c>
    </row>
    <row r="15" spans="1:6" ht="21.6" customHeight="1">
      <c r="B15" s="30" t="s">
        <v>46</v>
      </c>
      <c r="C15" s="33" t="s">
        <v>16</v>
      </c>
      <c r="D15" s="29">
        <v>349.92</v>
      </c>
      <c r="E15" s="29">
        <v>349.92</v>
      </c>
      <c r="F15" s="29"/>
    </row>
    <row r="16" spans="1:6" ht="20.65" customHeight="1">
      <c r="B16" s="28" t="s">
        <v>232</v>
      </c>
      <c r="C16" s="34" t="s">
        <v>233</v>
      </c>
      <c r="D16" s="29">
        <v>349.92</v>
      </c>
      <c r="E16" s="29">
        <v>349.92</v>
      </c>
      <c r="F16" s="29"/>
    </row>
    <row r="17" spans="2:6" ht="20.65" customHeight="1">
      <c r="B17" s="28" t="s">
        <v>234</v>
      </c>
      <c r="C17" s="34" t="s">
        <v>235</v>
      </c>
      <c r="D17" s="29">
        <v>215.95</v>
      </c>
      <c r="E17" s="29">
        <v>215.95</v>
      </c>
      <c r="F17" s="29"/>
    </row>
    <row r="18" spans="2:6" ht="20.65" customHeight="1">
      <c r="B18" s="28" t="s">
        <v>236</v>
      </c>
      <c r="C18" s="34" t="s">
        <v>237</v>
      </c>
      <c r="D18" s="29">
        <v>107.98</v>
      </c>
      <c r="E18" s="29">
        <v>107.98</v>
      </c>
      <c r="F18" s="29"/>
    </row>
    <row r="19" spans="2:6" ht="20.65" customHeight="1">
      <c r="B19" s="28" t="s">
        <v>238</v>
      </c>
      <c r="C19" s="34" t="s">
        <v>239</v>
      </c>
      <c r="D19" s="29">
        <v>25.98</v>
      </c>
      <c r="E19" s="29">
        <v>25.98</v>
      </c>
      <c r="F19" s="29"/>
    </row>
    <row r="20" spans="2:6" ht="21.6" customHeight="1">
      <c r="B20" s="30" t="s">
        <v>55</v>
      </c>
      <c r="C20" s="33" t="s">
        <v>18</v>
      </c>
      <c r="D20" s="29">
        <v>162.53</v>
      </c>
      <c r="E20" s="29">
        <v>162.53</v>
      </c>
      <c r="F20" s="29"/>
    </row>
    <row r="21" spans="2:6" ht="20.65" customHeight="1">
      <c r="B21" s="28" t="s">
        <v>240</v>
      </c>
      <c r="C21" s="34" t="s">
        <v>241</v>
      </c>
      <c r="D21" s="29">
        <v>162.53</v>
      </c>
      <c r="E21" s="29">
        <v>162.53</v>
      </c>
      <c r="F21" s="29"/>
    </row>
    <row r="22" spans="2:6" ht="20.65" customHeight="1">
      <c r="B22" s="28" t="s">
        <v>242</v>
      </c>
      <c r="C22" s="34" t="s">
        <v>243</v>
      </c>
      <c r="D22" s="29">
        <v>140.49</v>
      </c>
      <c r="E22" s="29">
        <v>140.49</v>
      </c>
      <c r="F22" s="29"/>
    </row>
    <row r="23" spans="2:6" ht="20.65" customHeight="1">
      <c r="B23" s="28" t="s">
        <v>244</v>
      </c>
      <c r="C23" s="34" t="s">
        <v>245</v>
      </c>
      <c r="D23" s="29">
        <v>22.05</v>
      </c>
      <c r="E23" s="29">
        <v>22.05</v>
      </c>
      <c r="F23" s="29"/>
    </row>
    <row r="24" spans="2:6" ht="21.6" customHeight="1">
      <c r="B24" s="30" t="s">
        <v>62</v>
      </c>
      <c r="C24" s="33" t="s">
        <v>19</v>
      </c>
      <c r="D24" s="29">
        <v>299.52999999999997</v>
      </c>
      <c r="E24" s="29">
        <v>299.52999999999997</v>
      </c>
      <c r="F24" s="29"/>
    </row>
    <row r="25" spans="2:6" ht="20.65" customHeight="1">
      <c r="B25" s="28" t="s">
        <v>246</v>
      </c>
      <c r="C25" s="34" t="s">
        <v>247</v>
      </c>
      <c r="D25" s="29">
        <v>299.52999999999997</v>
      </c>
      <c r="E25" s="29">
        <v>299.52999999999997</v>
      </c>
      <c r="F25" s="29"/>
    </row>
    <row r="26" spans="2:6" ht="20.65" customHeight="1">
      <c r="B26" s="28" t="s">
        <v>248</v>
      </c>
      <c r="C26" s="34" t="s">
        <v>249</v>
      </c>
      <c r="D26" s="29">
        <v>268.14</v>
      </c>
      <c r="E26" s="29">
        <v>268.14</v>
      </c>
      <c r="F26" s="29"/>
    </row>
    <row r="27" spans="2:6" ht="20.65" customHeight="1">
      <c r="B27" s="28" t="s">
        <v>250</v>
      </c>
      <c r="C27" s="34" t="s">
        <v>251</v>
      </c>
      <c r="D27" s="29">
        <v>31.4</v>
      </c>
      <c r="E27" s="29">
        <v>31.4</v>
      </c>
      <c r="F27" s="29"/>
    </row>
  </sheetData>
  <mergeCells count="2">
    <mergeCell ref="B8:C8"/>
    <mergeCell ref="B3:F4"/>
  </mergeCells>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1"/>
  <sheetViews>
    <sheetView workbookViewId="0">
      <selection activeCell="D11" sqref="D11"/>
    </sheetView>
  </sheetViews>
  <sheetFormatPr defaultColWidth="10" defaultRowHeight="14.1" customHeight="1"/>
  <cols>
    <col min="1" max="1" width="0.375" style="8" customWidth="1"/>
    <col min="2" max="2" width="14.5" style="8" customWidth="1"/>
    <col min="3" max="3" width="41" style="8" customWidth="1"/>
    <col min="4" max="4" width="28.625" style="8" customWidth="1"/>
  </cols>
  <sheetData>
    <row r="1" spans="1:4" ht="16.350000000000001" customHeight="1">
      <c r="A1" s="9"/>
      <c r="B1" s="10" t="s">
        <v>252</v>
      </c>
    </row>
    <row r="2" spans="1:4" ht="16.350000000000001" customHeight="1"/>
    <row r="3" spans="1:4" ht="51.75" customHeight="1">
      <c r="B3" s="81" t="s">
        <v>372</v>
      </c>
      <c r="C3" s="81"/>
      <c r="D3" s="81"/>
    </row>
    <row r="4" spans="1:4" ht="27.6" customHeight="1">
      <c r="B4" s="72" t="s">
        <v>71</v>
      </c>
      <c r="C4" s="72"/>
      <c r="D4" s="72"/>
    </row>
    <row r="5" spans="1:4" ht="19.899999999999999" customHeight="1">
      <c r="D5" s="26" t="s">
        <v>2</v>
      </c>
    </row>
    <row r="6" spans="1:4" ht="37.15" customHeight="1">
      <c r="B6" s="73" t="s">
        <v>142</v>
      </c>
      <c r="C6" s="73"/>
      <c r="D6" s="73" t="s">
        <v>225</v>
      </c>
    </row>
    <row r="7" spans="1:4" ht="27.6" customHeight="1">
      <c r="B7" s="27" t="s">
        <v>74</v>
      </c>
      <c r="C7" s="27" t="s">
        <v>32</v>
      </c>
      <c r="D7" s="73"/>
    </row>
    <row r="8" spans="1:4" ht="20.65" customHeight="1">
      <c r="B8" s="74" t="s">
        <v>7</v>
      </c>
      <c r="C8" s="74"/>
      <c r="D8" s="24">
        <f>184.23+32.93+652.1</f>
        <v>869.26</v>
      </c>
    </row>
    <row r="9" spans="1:4" ht="19.899999999999999" customHeight="1">
      <c r="B9" s="30" t="s">
        <v>98</v>
      </c>
      <c r="C9" s="30" t="s">
        <v>99</v>
      </c>
      <c r="D9" s="29">
        <f>32.93+607.1</f>
        <v>640.03</v>
      </c>
    </row>
    <row r="10" spans="1:4" ht="18.95" customHeight="1">
      <c r="B10" s="28" t="s">
        <v>253</v>
      </c>
      <c r="C10" s="28" t="s">
        <v>254</v>
      </c>
      <c r="D10" s="29">
        <f>32.23+117</f>
        <v>149.22999999999999</v>
      </c>
    </row>
    <row r="11" spans="1:4" ht="18.95" customHeight="1">
      <c r="B11" s="28" t="s">
        <v>255</v>
      </c>
      <c r="C11" s="28" t="s">
        <v>256</v>
      </c>
      <c r="D11" s="29">
        <v>25</v>
      </c>
    </row>
    <row r="12" spans="1:4" ht="18.95" customHeight="1">
      <c r="B12" s="28" t="s">
        <v>257</v>
      </c>
      <c r="C12" s="28" t="s">
        <v>258</v>
      </c>
      <c r="D12" s="29">
        <v>25</v>
      </c>
    </row>
    <row r="13" spans="1:4" ht="18.95" customHeight="1">
      <c r="B13" s="28" t="s">
        <v>259</v>
      </c>
      <c r="C13" s="28" t="s">
        <v>260</v>
      </c>
      <c r="D13" s="29">
        <v>15</v>
      </c>
    </row>
    <row r="14" spans="1:4" ht="18.95" customHeight="1">
      <c r="B14" s="28" t="s">
        <v>261</v>
      </c>
      <c r="C14" s="28" t="s">
        <v>262</v>
      </c>
      <c r="D14" s="29">
        <v>25</v>
      </c>
    </row>
    <row r="15" spans="1:4" ht="18.95" customHeight="1">
      <c r="B15" s="28" t="s">
        <v>263</v>
      </c>
      <c r="C15" s="28" t="s">
        <v>264</v>
      </c>
      <c r="D15" s="29">
        <v>45</v>
      </c>
    </row>
    <row r="16" spans="1:4" ht="18.95" customHeight="1">
      <c r="B16" s="28" t="s">
        <v>265</v>
      </c>
      <c r="C16" s="28" t="s">
        <v>266</v>
      </c>
      <c r="D16" s="29">
        <v>30</v>
      </c>
    </row>
    <row r="17" spans="2:4" ht="18.95" customHeight="1">
      <c r="B17" s="28" t="s">
        <v>267</v>
      </c>
      <c r="C17" s="28" t="s">
        <v>268</v>
      </c>
      <c r="D17" s="29">
        <v>5.7</v>
      </c>
    </row>
    <row r="18" spans="2:4" ht="18.95" customHeight="1">
      <c r="B18" s="28" t="s">
        <v>269</v>
      </c>
      <c r="C18" s="28" t="s">
        <v>270</v>
      </c>
      <c r="D18" s="29">
        <v>10</v>
      </c>
    </row>
    <row r="19" spans="2:4" ht="18.95" customHeight="1">
      <c r="B19" s="28" t="s">
        <v>271</v>
      </c>
      <c r="C19" s="28" t="s">
        <v>272</v>
      </c>
      <c r="D19" s="29">
        <f>0.7+309.4</f>
        <v>310.10000000000002</v>
      </c>
    </row>
    <row r="20" spans="2:4" ht="19.899999999999999" customHeight="1">
      <c r="B20" s="30" t="s">
        <v>136</v>
      </c>
      <c r="C20" s="30" t="s">
        <v>137</v>
      </c>
      <c r="D20" s="29">
        <f>184.23+45</f>
        <v>229.23</v>
      </c>
    </row>
    <row r="21" spans="2:4" ht="18.95" customHeight="1">
      <c r="B21" s="28" t="s">
        <v>273</v>
      </c>
      <c r="C21" s="28" t="s">
        <v>274</v>
      </c>
      <c r="D21" s="29">
        <f>184.23+45</f>
        <v>229.23</v>
      </c>
    </row>
  </sheetData>
  <mergeCells count="5">
    <mergeCell ref="B3:D3"/>
    <mergeCell ref="B4:D4"/>
    <mergeCell ref="B6:C6"/>
    <mergeCell ref="B8:C8"/>
    <mergeCell ref="D6:D7"/>
  </mergeCells>
  <phoneticPr fontId="3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2"/>
  <sheetViews>
    <sheetView workbookViewId="0">
      <selection activeCell="D30" sqref="D30"/>
    </sheetView>
  </sheetViews>
  <sheetFormatPr defaultColWidth="10" defaultRowHeight="14.1" customHeight="1"/>
  <cols>
    <col min="1" max="1" width="0.375" style="8" customWidth="1"/>
    <col min="2" max="2" width="15.625" style="8" customWidth="1"/>
    <col min="3" max="3" width="36.5" style="8" customWidth="1"/>
    <col min="4" max="4" width="33.5" style="8" customWidth="1"/>
  </cols>
  <sheetData>
    <row r="1" spans="1:4" ht="16.350000000000001" customHeight="1">
      <c r="A1" s="9"/>
      <c r="B1" s="10" t="s">
        <v>275</v>
      </c>
    </row>
    <row r="2" spans="1:4" ht="16.350000000000001" customHeight="1"/>
    <row r="3" spans="1:4" ht="51.75" customHeight="1">
      <c r="B3" s="63" t="s">
        <v>373</v>
      </c>
      <c r="C3" s="63"/>
      <c r="D3" s="63"/>
    </row>
    <row r="4" spans="1:4" ht="27.6" customHeight="1">
      <c r="B4" s="72" t="s">
        <v>141</v>
      </c>
      <c r="C4" s="72"/>
      <c r="D4" s="72"/>
    </row>
    <row r="5" spans="1:4" ht="19.899999999999999" customHeight="1">
      <c r="D5" s="26" t="s">
        <v>2</v>
      </c>
    </row>
    <row r="6" spans="1:4" ht="39.6" customHeight="1">
      <c r="B6" s="73" t="s">
        <v>142</v>
      </c>
      <c r="C6" s="73"/>
      <c r="D6" s="73" t="s">
        <v>225</v>
      </c>
    </row>
    <row r="7" spans="1:4" ht="31.15" customHeight="1">
      <c r="B7" s="27" t="s">
        <v>74</v>
      </c>
      <c r="C7" s="27" t="s">
        <v>32</v>
      </c>
      <c r="D7" s="73"/>
    </row>
    <row r="8" spans="1:4" ht="20.65" customHeight="1">
      <c r="B8" s="74" t="s">
        <v>7</v>
      </c>
      <c r="C8" s="74"/>
      <c r="D8" s="24">
        <f>184.23+32.93+652.1</f>
        <v>869.26</v>
      </c>
    </row>
    <row r="9" spans="1:4" ht="19.899999999999999" customHeight="1">
      <c r="B9" s="28" t="s">
        <v>148</v>
      </c>
      <c r="C9" s="28" t="s">
        <v>149</v>
      </c>
      <c r="D9" s="29">
        <f>32.93+607.1</f>
        <v>640.03</v>
      </c>
    </row>
    <row r="10" spans="1:4" ht="18.95" customHeight="1">
      <c r="B10" s="28" t="s">
        <v>152</v>
      </c>
      <c r="C10" s="28" t="s">
        <v>153</v>
      </c>
      <c r="D10" s="29">
        <f>32.93+607.1</f>
        <v>640.03</v>
      </c>
    </row>
    <row r="11" spans="1:4" ht="19.899999999999999" customHeight="1">
      <c r="B11" s="28" t="s">
        <v>154</v>
      </c>
      <c r="C11" s="28" t="s">
        <v>155</v>
      </c>
      <c r="D11" s="29">
        <f>184.23+45</f>
        <v>229.23</v>
      </c>
    </row>
    <row r="12" spans="1:4" ht="18.95" customHeight="1">
      <c r="B12" s="28" t="s">
        <v>156</v>
      </c>
      <c r="C12" s="28" t="s">
        <v>157</v>
      </c>
      <c r="D12" s="29">
        <f>184.23+45</f>
        <v>229.23</v>
      </c>
    </row>
  </sheetData>
  <mergeCells count="5">
    <mergeCell ref="B3:D3"/>
    <mergeCell ref="B4:D4"/>
    <mergeCell ref="B6:C6"/>
    <mergeCell ref="B8:C8"/>
    <mergeCell ref="D6:D7"/>
  </mergeCells>
  <phoneticPr fontId="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9"/>
  <sheetViews>
    <sheetView workbookViewId="0">
      <selection activeCell="D21" sqref="D21"/>
    </sheetView>
  </sheetViews>
  <sheetFormatPr defaultColWidth="10" defaultRowHeight="14.1" customHeight="1"/>
  <cols>
    <col min="1" max="1" width="0.625" style="8" customWidth="1"/>
    <col min="2" max="2" width="26.125" style="8" customWidth="1"/>
    <col min="3" max="3" width="20.5" style="8" customWidth="1"/>
    <col min="4" max="4" width="18.625" style="8" customWidth="1"/>
    <col min="5" max="6" width="15.375" style="8" customWidth="1"/>
    <col min="7" max="7" width="17.125" style="8" customWidth="1"/>
    <col min="8" max="8" width="7" style="8" customWidth="1"/>
    <col min="9" max="9" width="13.125" style="8" customWidth="1"/>
    <col min="10" max="11" width="4.875" style="8" customWidth="1"/>
    <col min="12" max="12" width="13.5" style="8" customWidth="1"/>
    <col min="13" max="13" width="7" style="8" customWidth="1"/>
    <col min="14" max="15" width="13.5" style="8" customWidth="1"/>
    <col min="16" max="16" width="3.875" style="8" customWidth="1"/>
    <col min="17" max="17" width="11.875" style="8" customWidth="1"/>
    <col min="18" max="18" width="7" style="8" customWidth="1"/>
    <col min="19" max="19" width="11.875" style="8" customWidth="1"/>
    <col min="20" max="20" width="13.5" style="8" customWidth="1"/>
    <col min="21" max="21" width="3.875" style="8" customWidth="1"/>
    <col min="22" max="22" width="10.375" style="8" customWidth="1"/>
    <col min="23" max="25" width="13.5" style="8" customWidth="1"/>
    <col min="26" max="26" width="11.875" style="8" customWidth="1"/>
    <col min="27" max="30" width="9.875" style="8" customWidth="1"/>
  </cols>
  <sheetData>
    <row r="1" spans="1:26" s="8" customFormat="1" ht="16.350000000000001" customHeight="1">
      <c r="A1" s="9"/>
      <c r="B1" s="10" t="s">
        <v>375</v>
      </c>
    </row>
    <row r="2" spans="1:26" s="8" customFormat="1" ht="43.9" customHeight="1">
      <c r="A2" s="9"/>
      <c r="B2" s="78" t="s">
        <v>287</v>
      </c>
      <c r="C2" s="78"/>
      <c r="D2" s="78"/>
      <c r="E2" s="78"/>
      <c r="F2" s="78"/>
      <c r="G2" s="78"/>
      <c r="H2" s="78"/>
      <c r="I2" s="78"/>
      <c r="J2" s="78"/>
      <c r="K2" s="78"/>
      <c r="L2" s="78"/>
      <c r="M2" s="78"/>
      <c r="N2" s="78"/>
      <c r="O2" s="78"/>
      <c r="P2" s="78"/>
      <c r="Q2" s="78"/>
      <c r="R2" s="78"/>
      <c r="S2" s="78"/>
      <c r="T2" s="78"/>
      <c r="U2" s="78"/>
      <c r="V2" s="78"/>
      <c r="W2" s="78"/>
      <c r="X2" s="78"/>
      <c r="Y2" s="78"/>
      <c r="Z2" s="78"/>
    </row>
    <row r="3" spans="1:26" s="8" customFormat="1" ht="16.350000000000001" customHeight="1">
      <c r="Z3" s="9" t="s">
        <v>288</v>
      </c>
    </row>
    <row r="4" spans="1:26" s="8" customFormat="1" ht="33.6" customHeight="1">
      <c r="B4" s="82" t="s">
        <v>289</v>
      </c>
      <c r="C4" s="82" t="s">
        <v>290</v>
      </c>
      <c r="D4" s="82" t="s">
        <v>276</v>
      </c>
      <c r="E4" s="82" t="s">
        <v>291</v>
      </c>
      <c r="F4" s="82" t="s">
        <v>292</v>
      </c>
      <c r="G4" s="82" t="s">
        <v>293</v>
      </c>
      <c r="H4" s="82" t="s">
        <v>294</v>
      </c>
      <c r="I4" s="82" t="s">
        <v>295</v>
      </c>
      <c r="J4" s="82" t="s">
        <v>75</v>
      </c>
      <c r="K4" s="82" t="s">
        <v>8</v>
      </c>
      <c r="L4" s="82"/>
      <c r="M4" s="82"/>
      <c r="N4" s="82"/>
      <c r="O4" s="82"/>
      <c r="P4" s="82" t="s">
        <v>9</v>
      </c>
      <c r="Q4" s="82"/>
      <c r="R4" s="82"/>
      <c r="S4" s="82" t="s">
        <v>10</v>
      </c>
      <c r="T4" s="82" t="s">
        <v>179</v>
      </c>
      <c r="U4" s="82" t="s">
        <v>277</v>
      </c>
      <c r="V4" s="82"/>
      <c r="W4" s="82"/>
      <c r="X4" s="82"/>
      <c r="Y4" s="82"/>
      <c r="Z4" s="82"/>
    </row>
    <row r="5" spans="1:26" s="8" customFormat="1" ht="38.85" customHeight="1">
      <c r="B5" s="82"/>
      <c r="C5" s="82"/>
      <c r="D5" s="82"/>
      <c r="E5" s="82"/>
      <c r="F5" s="82"/>
      <c r="G5" s="82"/>
      <c r="H5" s="82"/>
      <c r="I5" s="82"/>
      <c r="J5" s="82"/>
      <c r="K5" s="11" t="s">
        <v>33</v>
      </c>
      <c r="L5" s="11" t="s">
        <v>13</v>
      </c>
      <c r="M5" s="11" t="s">
        <v>278</v>
      </c>
      <c r="N5" s="11" t="s">
        <v>279</v>
      </c>
      <c r="O5" s="11" t="s">
        <v>280</v>
      </c>
      <c r="P5" s="11" t="s">
        <v>33</v>
      </c>
      <c r="Q5" s="11" t="s">
        <v>9</v>
      </c>
      <c r="R5" s="11" t="s">
        <v>281</v>
      </c>
      <c r="S5" s="82"/>
      <c r="T5" s="82"/>
      <c r="U5" s="11" t="s">
        <v>33</v>
      </c>
      <c r="V5" s="11" t="s">
        <v>180</v>
      </c>
      <c r="W5" s="11" t="s">
        <v>181</v>
      </c>
      <c r="X5" s="11" t="s">
        <v>282</v>
      </c>
      <c r="Y5" s="11" t="s">
        <v>183</v>
      </c>
      <c r="Z5" s="11" t="s">
        <v>283</v>
      </c>
    </row>
    <row r="6" spans="1:26" s="8" customFormat="1" ht="19.899999999999999" customHeight="1">
      <c r="A6" s="12"/>
      <c r="B6" s="13"/>
      <c r="C6" s="13"/>
      <c r="D6" s="13"/>
      <c r="E6" s="12"/>
      <c r="F6" s="13"/>
      <c r="G6" s="12"/>
      <c r="H6" s="13"/>
      <c r="I6" s="16" t="s">
        <v>296</v>
      </c>
      <c r="J6" s="17">
        <v>5.25</v>
      </c>
      <c r="K6" s="17">
        <v>5.25</v>
      </c>
      <c r="L6" s="17">
        <v>5.25</v>
      </c>
      <c r="M6" s="17" t="s">
        <v>284</v>
      </c>
      <c r="N6" s="17" t="s">
        <v>284</v>
      </c>
      <c r="O6" s="17" t="s">
        <v>284</v>
      </c>
      <c r="P6" s="17" t="s">
        <v>284</v>
      </c>
      <c r="Q6" s="17" t="s">
        <v>284</v>
      </c>
      <c r="R6" s="17" t="s">
        <v>284</v>
      </c>
      <c r="S6" s="17" t="s">
        <v>284</v>
      </c>
      <c r="T6" s="17" t="s">
        <v>284</v>
      </c>
      <c r="U6" s="17" t="s">
        <v>284</v>
      </c>
      <c r="V6" s="17" t="s">
        <v>284</v>
      </c>
      <c r="W6" s="17" t="s">
        <v>284</v>
      </c>
      <c r="X6" s="17" t="s">
        <v>284</v>
      </c>
      <c r="Y6" s="17" t="s">
        <v>284</v>
      </c>
      <c r="Z6" s="17" t="s">
        <v>284</v>
      </c>
    </row>
    <row r="7" spans="1:26" s="8" customFormat="1" ht="19.899999999999999" customHeight="1">
      <c r="A7" s="12"/>
      <c r="B7" s="14" t="s">
        <v>297</v>
      </c>
      <c r="C7" s="14"/>
      <c r="D7" s="14"/>
      <c r="E7" s="14"/>
      <c r="F7" s="13"/>
      <c r="G7" s="13"/>
      <c r="H7" s="13"/>
      <c r="I7" s="13"/>
      <c r="J7" s="17">
        <v>5.25</v>
      </c>
      <c r="K7" s="17">
        <v>5.25</v>
      </c>
      <c r="L7" s="17">
        <v>5.25</v>
      </c>
      <c r="M7" s="17" t="s">
        <v>284</v>
      </c>
      <c r="N7" s="17" t="s">
        <v>284</v>
      </c>
      <c r="O7" s="17" t="s">
        <v>284</v>
      </c>
      <c r="P7" s="17" t="s">
        <v>284</v>
      </c>
      <c r="Q7" s="17" t="s">
        <v>284</v>
      </c>
      <c r="R7" s="17" t="s">
        <v>284</v>
      </c>
      <c r="S7" s="17" t="s">
        <v>284</v>
      </c>
      <c r="T7" s="17" t="s">
        <v>284</v>
      </c>
      <c r="U7" s="17" t="s">
        <v>284</v>
      </c>
      <c r="V7" s="17" t="s">
        <v>284</v>
      </c>
      <c r="W7" s="17" t="s">
        <v>284</v>
      </c>
      <c r="X7" s="17" t="s">
        <v>284</v>
      </c>
      <c r="Y7" s="17" t="s">
        <v>284</v>
      </c>
      <c r="Z7" s="17" t="s">
        <v>284</v>
      </c>
    </row>
    <row r="8" spans="1:26" s="8" customFormat="1" ht="32.1" customHeight="1">
      <c r="A8" s="12"/>
      <c r="B8" s="15" t="s">
        <v>298</v>
      </c>
      <c r="C8" s="14"/>
      <c r="D8" s="14"/>
      <c r="E8" s="14"/>
      <c r="F8" s="13"/>
      <c r="G8" s="13"/>
      <c r="H8" s="13"/>
      <c r="I8" s="13"/>
      <c r="J8" s="17">
        <v>5.25</v>
      </c>
      <c r="K8" s="17">
        <v>5.25</v>
      </c>
      <c r="L8" s="17">
        <v>5.25</v>
      </c>
      <c r="M8" s="17" t="s">
        <v>284</v>
      </c>
      <c r="N8" s="17" t="s">
        <v>284</v>
      </c>
      <c r="O8" s="17" t="s">
        <v>284</v>
      </c>
      <c r="P8" s="17" t="s">
        <v>284</v>
      </c>
      <c r="Q8" s="17" t="s">
        <v>284</v>
      </c>
      <c r="R8" s="17" t="s">
        <v>284</v>
      </c>
      <c r="S8" s="17" t="s">
        <v>284</v>
      </c>
      <c r="T8" s="17" t="s">
        <v>284</v>
      </c>
      <c r="U8" s="17" t="s">
        <v>284</v>
      </c>
      <c r="V8" s="17" t="s">
        <v>284</v>
      </c>
      <c r="W8" s="17" t="s">
        <v>284</v>
      </c>
      <c r="X8" s="17" t="s">
        <v>284</v>
      </c>
      <c r="Y8" s="17" t="s">
        <v>284</v>
      </c>
      <c r="Z8" s="17" t="s">
        <v>284</v>
      </c>
    </row>
    <row r="9" spans="1:26" s="8" customFormat="1" ht="32.1" customHeight="1">
      <c r="A9" s="12"/>
      <c r="B9" s="15" t="s">
        <v>299</v>
      </c>
      <c r="C9" s="14" t="s">
        <v>300</v>
      </c>
      <c r="D9" s="14" t="s">
        <v>301</v>
      </c>
      <c r="E9" s="14" t="s">
        <v>302</v>
      </c>
      <c r="F9" s="14" t="s">
        <v>303</v>
      </c>
      <c r="G9" s="14" t="s">
        <v>304</v>
      </c>
      <c r="H9" s="16" t="s">
        <v>305</v>
      </c>
      <c r="I9" s="16" t="s">
        <v>306</v>
      </c>
      <c r="J9" s="17">
        <v>5.25</v>
      </c>
      <c r="K9" s="17">
        <v>5.25</v>
      </c>
      <c r="L9" s="17">
        <v>5.25</v>
      </c>
      <c r="M9" s="17" t="s">
        <v>284</v>
      </c>
      <c r="N9" s="17" t="s">
        <v>284</v>
      </c>
      <c r="O9" s="17" t="s">
        <v>284</v>
      </c>
      <c r="P9" s="17" t="s">
        <v>284</v>
      </c>
      <c r="Q9" s="17" t="s">
        <v>284</v>
      </c>
      <c r="R9" s="17" t="s">
        <v>284</v>
      </c>
      <c r="S9" s="17" t="s">
        <v>284</v>
      </c>
      <c r="T9" s="17" t="s">
        <v>284</v>
      </c>
      <c r="U9" s="17" t="s">
        <v>284</v>
      </c>
      <c r="V9" s="17" t="s">
        <v>284</v>
      </c>
      <c r="W9" s="17" t="s">
        <v>284</v>
      </c>
      <c r="X9" s="17" t="s">
        <v>284</v>
      </c>
      <c r="Y9" s="17" t="s">
        <v>284</v>
      </c>
      <c r="Z9" s="17" t="s">
        <v>284</v>
      </c>
    </row>
  </sheetData>
  <mergeCells count="15">
    <mergeCell ref="B2:Z2"/>
    <mergeCell ref="K4:O4"/>
    <mergeCell ref="P4:R4"/>
    <mergeCell ref="U4:Z4"/>
    <mergeCell ref="B4:B5"/>
    <mergeCell ref="C4:C5"/>
    <mergeCell ref="D4:D5"/>
    <mergeCell ref="E4:E5"/>
    <mergeCell ref="F4:F5"/>
    <mergeCell ref="G4:G5"/>
    <mergeCell ref="H4:H5"/>
    <mergeCell ref="I4:I5"/>
    <mergeCell ref="J4:J5"/>
    <mergeCell ref="S4:S5"/>
    <mergeCell ref="T4:T5"/>
  </mergeCells>
  <phoneticPr fontId="3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52"/>
  <sheetViews>
    <sheetView workbookViewId="0">
      <selection activeCell="J9" sqref="J9:K9"/>
    </sheetView>
  </sheetViews>
  <sheetFormatPr defaultColWidth="9.625" defaultRowHeight="11.1" customHeight="1"/>
  <cols>
    <col min="1" max="1" width="17" style="1" customWidth="1"/>
    <col min="2" max="2" width="9.5" style="1" customWidth="1"/>
    <col min="3" max="3" width="16.875" style="1" customWidth="1"/>
    <col min="4" max="4" width="14.875" style="1" customWidth="1"/>
    <col min="5" max="5" width="9.5" style="1" customWidth="1"/>
    <col min="6" max="6" width="6.375" style="1" customWidth="1"/>
    <col min="7" max="7" width="8" style="1" customWidth="1"/>
    <col min="8" max="8" width="8.875" style="1" customWidth="1"/>
    <col min="9" max="9" width="4.625" style="1" customWidth="1"/>
    <col min="10" max="10" width="6.375" style="1" customWidth="1"/>
    <col min="11" max="11" width="9.5" style="1" customWidth="1"/>
    <col min="12" max="14" width="6.625" style="1" customWidth="1"/>
    <col min="15" max="15" width="8.375" style="1" customWidth="1"/>
    <col min="16" max="16" width="9" style="1" customWidth="1"/>
    <col min="17" max="40" width="9.625" style="1"/>
  </cols>
  <sheetData>
    <row r="1" spans="1:15" ht="15" customHeight="1">
      <c r="A1" s="3" t="s">
        <v>374</v>
      </c>
    </row>
    <row r="2" spans="1:15" s="1" customFormat="1" ht="37.9" customHeight="1">
      <c r="A2" s="91" t="s">
        <v>370</v>
      </c>
      <c r="B2" s="91"/>
      <c r="C2" s="91"/>
      <c r="D2" s="91"/>
      <c r="E2" s="91"/>
      <c r="F2" s="91"/>
      <c r="G2" s="91"/>
      <c r="H2" s="91"/>
      <c r="I2" s="91"/>
      <c r="J2" s="91"/>
      <c r="K2" s="91"/>
      <c r="L2" s="91"/>
      <c r="M2" s="91"/>
      <c r="N2" s="91"/>
      <c r="O2" s="91"/>
    </row>
    <row r="3" spans="1:15" s="90" customFormat="1" ht="21.75" customHeight="1">
      <c r="A3" s="88"/>
      <c r="B3" s="88"/>
      <c r="C3" s="88"/>
      <c r="D3" s="88"/>
      <c r="E3" s="88"/>
      <c r="F3" s="88"/>
      <c r="G3" s="88"/>
      <c r="H3" s="88"/>
      <c r="I3" s="88"/>
      <c r="J3" s="88"/>
      <c r="K3" s="88"/>
      <c r="L3" s="88"/>
      <c r="M3" s="88"/>
      <c r="N3" s="88"/>
      <c r="O3" s="89" t="s">
        <v>376</v>
      </c>
    </row>
    <row r="4" spans="1:15" s="1" customFormat="1" ht="25.15" customHeight="1">
      <c r="A4" s="95" t="s">
        <v>307</v>
      </c>
      <c r="B4" s="96" t="s">
        <v>308</v>
      </c>
      <c r="C4" s="96"/>
      <c r="D4" s="95" t="s">
        <v>309</v>
      </c>
      <c r="E4" s="96" t="s">
        <v>286</v>
      </c>
      <c r="F4" s="96"/>
      <c r="G4" s="96"/>
      <c r="H4" s="96"/>
      <c r="I4" s="96"/>
      <c r="J4" s="97" t="s">
        <v>310</v>
      </c>
      <c r="K4" s="97"/>
      <c r="L4" s="96" t="s">
        <v>311</v>
      </c>
      <c r="M4" s="96"/>
      <c r="N4" s="96"/>
      <c r="O4" s="96"/>
    </row>
    <row r="5" spans="1:15" s="1" customFormat="1" ht="25.15" customHeight="1">
      <c r="A5" s="95" t="s">
        <v>312</v>
      </c>
      <c r="B5" s="96" t="s">
        <v>297</v>
      </c>
      <c r="C5" s="96"/>
      <c r="D5" s="95" t="s">
        <v>313</v>
      </c>
      <c r="E5" s="96"/>
      <c r="F5" s="96"/>
      <c r="G5" s="96"/>
      <c r="H5" s="96"/>
      <c r="I5" s="96"/>
      <c r="J5" s="97" t="s">
        <v>314</v>
      </c>
      <c r="K5" s="97"/>
      <c r="L5" s="98">
        <v>242</v>
      </c>
      <c r="M5" s="99"/>
      <c r="N5" s="99"/>
      <c r="O5" s="99"/>
    </row>
    <row r="6" spans="1:15" s="1" customFormat="1" ht="25.15" customHeight="1">
      <c r="A6" s="95" t="s">
        <v>315</v>
      </c>
      <c r="B6" s="96">
        <v>10</v>
      </c>
      <c r="C6" s="96"/>
      <c r="D6" s="95" t="s">
        <v>316</v>
      </c>
      <c r="E6" s="96"/>
      <c r="F6" s="96"/>
      <c r="G6" s="96"/>
      <c r="H6" s="96"/>
      <c r="I6" s="96"/>
      <c r="J6" s="100" t="s">
        <v>317</v>
      </c>
      <c r="K6" s="100" t="s">
        <v>318</v>
      </c>
      <c r="L6" s="99">
        <v>242</v>
      </c>
      <c r="M6" s="99"/>
      <c r="N6" s="99"/>
      <c r="O6" s="99"/>
    </row>
    <row r="7" spans="1:15" s="1" customFormat="1" ht="25.15" customHeight="1">
      <c r="A7" s="101" t="s">
        <v>319</v>
      </c>
      <c r="B7" s="102" t="s">
        <v>286</v>
      </c>
      <c r="C7" s="102"/>
      <c r="D7" s="102"/>
      <c r="E7" s="102"/>
      <c r="F7" s="102"/>
      <c r="G7" s="102"/>
      <c r="H7" s="102"/>
      <c r="I7" s="102"/>
      <c r="J7" s="97" t="s">
        <v>320</v>
      </c>
      <c r="K7" s="97"/>
      <c r="L7" s="99" t="s">
        <v>321</v>
      </c>
      <c r="M7" s="99"/>
      <c r="N7" s="99"/>
      <c r="O7" s="99"/>
    </row>
    <row r="8" spans="1:15" s="1" customFormat="1" ht="25.15" customHeight="1">
      <c r="A8" s="101"/>
      <c r="B8" s="102"/>
      <c r="C8" s="102"/>
      <c r="D8" s="102"/>
      <c r="E8" s="102"/>
      <c r="F8" s="102"/>
      <c r="G8" s="102"/>
      <c r="H8" s="102"/>
      <c r="I8" s="102"/>
      <c r="J8" s="97" t="s">
        <v>322</v>
      </c>
      <c r="K8" s="97"/>
      <c r="L8" s="99" t="s">
        <v>321</v>
      </c>
      <c r="M8" s="99"/>
      <c r="N8" s="99"/>
      <c r="O8" s="99"/>
    </row>
    <row r="9" spans="1:15" s="1" customFormat="1" ht="25.15" customHeight="1">
      <c r="A9" s="101"/>
      <c r="B9" s="102"/>
      <c r="C9" s="102"/>
      <c r="D9" s="102"/>
      <c r="E9" s="102"/>
      <c r="F9" s="102"/>
      <c r="G9" s="102"/>
      <c r="H9" s="102"/>
      <c r="I9" s="102"/>
      <c r="J9" s="97" t="s">
        <v>323</v>
      </c>
      <c r="K9" s="97"/>
      <c r="L9" s="99" t="s">
        <v>321</v>
      </c>
      <c r="M9" s="99"/>
      <c r="N9" s="99"/>
      <c r="O9" s="99"/>
    </row>
    <row r="10" spans="1:15" s="1" customFormat="1" ht="25.15" customHeight="1">
      <c r="A10" s="101"/>
      <c r="B10" s="102"/>
      <c r="C10" s="102"/>
      <c r="D10" s="102"/>
      <c r="E10" s="102"/>
      <c r="F10" s="102"/>
      <c r="G10" s="102"/>
      <c r="H10" s="102"/>
      <c r="I10" s="102"/>
      <c r="J10" s="97" t="s">
        <v>324</v>
      </c>
      <c r="K10" s="97"/>
      <c r="L10" s="99" t="s">
        <v>321</v>
      </c>
      <c r="M10" s="99"/>
      <c r="N10" s="99"/>
      <c r="O10" s="99"/>
    </row>
    <row r="11" spans="1:15" s="2" customFormat="1" ht="25.15" customHeight="1">
      <c r="A11" s="93" t="s">
        <v>325</v>
      </c>
      <c r="B11" s="93" t="s">
        <v>326</v>
      </c>
      <c r="C11" s="93" t="s">
        <v>327</v>
      </c>
      <c r="D11" s="93" t="s">
        <v>328</v>
      </c>
      <c r="E11" s="93" t="s">
        <v>329</v>
      </c>
      <c r="F11" s="93" t="s">
        <v>330</v>
      </c>
      <c r="G11" s="93" t="s">
        <v>331</v>
      </c>
      <c r="H11" s="93" t="s">
        <v>332</v>
      </c>
      <c r="I11" s="93" t="s">
        <v>333</v>
      </c>
      <c r="J11" s="61"/>
      <c r="K11" s="94"/>
      <c r="L11" s="94"/>
      <c r="M11" s="94"/>
      <c r="N11" s="94"/>
      <c r="O11" s="94"/>
    </row>
    <row r="12" spans="1:15" s="1" customFormat="1" ht="12" customHeight="1">
      <c r="A12" s="6" t="s">
        <v>334</v>
      </c>
      <c r="B12" s="7" t="s">
        <v>335</v>
      </c>
      <c r="C12" s="7" t="s">
        <v>336</v>
      </c>
      <c r="D12" s="6" t="s">
        <v>337</v>
      </c>
      <c r="E12" s="6"/>
      <c r="F12" s="6" t="s">
        <v>338</v>
      </c>
      <c r="G12" s="6" t="s">
        <v>339</v>
      </c>
      <c r="H12" s="6" t="s">
        <v>340</v>
      </c>
      <c r="I12" s="6"/>
      <c r="J12" s="6"/>
      <c r="K12" s="6"/>
      <c r="L12" s="6"/>
      <c r="M12" s="6"/>
      <c r="N12" s="6"/>
      <c r="O12" s="6"/>
    </row>
    <row r="13" spans="1:15" s="1" customFormat="1" ht="12" customHeight="1">
      <c r="A13" s="6" t="s">
        <v>334</v>
      </c>
      <c r="B13" s="7" t="s">
        <v>341</v>
      </c>
      <c r="C13" s="7" t="s">
        <v>342</v>
      </c>
      <c r="D13" s="6" t="s">
        <v>343</v>
      </c>
      <c r="E13" s="6"/>
      <c r="F13" s="6" t="s">
        <v>344</v>
      </c>
      <c r="G13" s="6"/>
      <c r="H13" s="6" t="s">
        <v>340</v>
      </c>
      <c r="I13" s="6"/>
      <c r="J13" s="6"/>
      <c r="K13" s="6"/>
      <c r="L13" s="6"/>
      <c r="M13" s="6"/>
      <c r="N13" s="6"/>
      <c r="O13" s="6"/>
    </row>
    <row r="14" spans="1:15" s="1" customFormat="1" ht="12" customHeight="1">
      <c r="A14" s="6" t="s">
        <v>334</v>
      </c>
      <c r="B14" s="7" t="s">
        <v>345</v>
      </c>
      <c r="C14" s="7" t="s">
        <v>346</v>
      </c>
      <c r="D14" s="6" t="s">
        <v>337</v>
      </c>
      <c r="E14" s="6"/>
      <c r="F14" s="6" t="s">
        <v>347</v>
      </c>
      <c r="G14" s="6" t="s">
        <v>348</v>
      </c>
      <c r="H14" s="6" t="s">
        <v>340</v>
      </c>
      <c r="I14" s="6"/>
      <c r="J14" s="6"/>
      <c r="K14" s="6"/>
      <c r="L14" s="6"/>
      <c r="M14" s="6"/>
      <c r="N14" s="6"/>
      <c r="O14" s="6"/>
    </row>
    <row r="15" spans="1:15" s="1" customFormat="1" ht="12" customHeight="1">
      <c r="A15" s="6" t="s">
        <v>349</v>
      </c>
      <c r="B15" s="7" t="s">
        <v>350</v>
      </c>
      <c r="C15" s="7" t="s">
        <v>351</v>
      </c>
      <c r="D15" s="6" t="s">
        <v>337</v>
      </c>
      <c r="E15" s="6"/>
      <c r="F15" s="6" t="s">
        <v>347</v>
      </c>
      <c r="G15" s="6" t="s">
        <v>348</v>
      </c>
      <c r="H15" s="6" t="s">
        <v>352</v>
      </c>
      <c r="I15" s="6"/>
      <c r="J15" s="6"/>
      <c r="K15" s="6"/>
      <c r="L15" s="6"/>
      <c r="M15" s="6"/>
      <c r="N15" s="6"/>
      <c r="O15" s="6"/>
    </row>
    <row r="16" spans="1:15" s="1" customFormat="1" ht="12" customHeight="1">
      <c r="A16" s="6" t="s">
        <v>349</v>
      </c>
      <c r="B16" s="7" t="s">
        <v>353</v>
      </c>
      <c r="C16" s="7" t="s">
        <v>354</v>
      </c>
      <c r="D16" s="6" t="s">
        <v>343</v>
      </c>
      <c r="E16" s="6"/>
      <c r="F16" s="6" t="s">
        <v>355</v>
      </c>
      <c r="G16" s="6"/>
      <c r="H16" s="6" t="s">
        <v>352</v>
      </c>
      <c r="I16" s="6"/>
      <c r="J16" s="6"/>
      <c r="K16" s="6"/>
      <c r="L16" s="6"/>
      <c r="M16" s="6"/>
      <c r="N16" s="6"/>
      <c r="O16" s="6"/>
    </row>
    <row r="17" spans="1:15" s="1" customFormat="1" ht="12" customHeight="1">
      <c r="B17" s="2"/>
      <c r="C17" s="2"/>
      <c r="D17" s="2"/>
      <c r="J17" s="2"/>
    </row>
    <row r="18" spans="1:15" s="1" customFormat="1" ht="17.100000000000001" customHeight="1">
      <c r="B18" s="2"/>
      <c r="C18" s="2"/>
      <c r="D18" s="2"/>
      <c r="J18" s="2"/>
    </row>
    <row r="19" spans="1:15" s="1" customFormat="1" ht="37.9" customHeight="1">
      <c r="A19" s="91" t="s">
        <v>370</v>
      </c>
      <c r="B19" s="91"/>
      <c r="C19" s="91"/>
      <c r="D19" s="91"/>
      <c r="E19" s="91"/>
      <c r="F19" s="91"/>
      <c r="G19" s="91"/>
      <c r="H19" s="91"/>
      <c r="I19" s="91"/>
      <c r="J19" s="91"/>
      <c r="K19" s="91"/>
      <c r="L19" s="91"/>
      <c r="M19" s="91"/>
      <c r="N19" s="91"/>
      <c r="O19" s="91"/>
    </row>
    <row r="20" spans="1:15" s="90" customFormat="1" ht="21.75" customHeight="1">
      <c r="A20" s="88"/>
      <c r="B20" s="88"/>
      <c r="C20" s="88"/>
      <c r="D20" s="88"/>
      <c r="E20" s="88"/>
      <c r="F20" s="88"/>
      <c r="G20" s="88"/>
      <c r="H20" s="88"/>
      <c r="I20" s="88"/>
      <c r="J20" s="88"/>
      <c r="K20" s="88"/>
      <c r="L20" s="88"/>
      <c r="M20" s="88"/>
      <c r="N20" s="88"/>
      <c r="O20" s="89" t="s">
        <v>376</v>
      </c>
    </row>
    <row r="21" spans="1:15" s="1" customFormat="1" ht="24.95" customHeight="1">
      <c r="A21" s="95" t="s">
        <v>307</v>
      </c>
      <c r="B21" s="96" t="s">
        <v>308</v>
      </c>
      <c r="C21" s="96"/>
      <c r="D21" s="95" t="s">
        <v>309</v>
      </c>
      <c r="E21" s="96" t="s">
        <v>285</v>
      </c>
      <c r="F21" s="96"/>
      <c r="G21" s="96"/>
      <c r="H21" s="96"/>
      <c r="I21" s="96"/>
      <c r="J21" s="97" t="s">
        <v>310</v>
      </c>
      <c r="K21" s="97"/>
      <c r="L21" s="96" t="s">
        <v>356</v>
      </c>
      <c r="M21" s="96"/>
      <c r="N21" s="96"/>
      <c r="O21" s="96"/>
    </row>
    <row r="22" spans="1:15" s="1" customFormat="1" ht="24.95" customHeight="1">
      <c r="A22" s="95" t="s">
        <v>312</v>
      </c>
      <c r="B22" s="96" t="s">
        <v>297</v>
      </c>
      <c r="C22" s="96"/>
      <c r="D22" s="95" t="s">
        <v>313</v>
      </c>
      <c r="E22" s="96"/>
      <c r="F22" s="96"/>
      <c r="G22" s="96"/>
      <c r="H22" s="96"/>
      <c r="I22" s="96"/>
      <c r="J22" s="97" t="s">
        <v>314</v>
      </c>
      <c r="K22" s="97"/>
      <c r="L22" s="98">
        <v>230.1</v>
      </c>
      <c r="M22" s="99"/>
      <c r="N22" s="99"/>
      <c r="O22" s="99"/>
    </row>
    <row r="23" spans="1:15" s="1" customFormat="1" ht="24.95" customHeight="1">
      <c r="A23" s="61" t="s">
        <v>315</v>
      </c>
      <c r="B23" s="87">
        <v>10</v>
      </c>
      <c r="C23" s="87"/>
      <c r="D23" s="61" t="s">
        <v>316</v>
      </c>
      <c r="E23" s="87"/>
      <c r="F23" s="87"/>
      <c r="G23" s="87"/>
      <c r="H23" s="87"/>
      <c r="I23" s="87"/>
      <c r="J23" s="62" t="s">
        <v>317</v>
      </c>
      <c r="K23" s="62" t="s">
        <v>318</v>
      </c>
      <c r="L23" s="92">
        <v>230.1</v>
      </c>
      <c r="M23" s="92"/>
      <c r="N23" s="92"/>
      <c r="O23" s="92"/>
    </row>
    <row r="24" spans="1:15" s="1" customFormat="1" ht="24.95" customHeight="1">
      <c r="A24" s="85" t="s">
        <v>319</v>
      </c>
      <c r="B24" s="86" t="s">
        <v>357</v>
      </c>
      <c r="C24" s="86"/>
      <c r="D24" s="86"/>
      <c r="E24" s="86"/>
      <c r="F24" s="86"/>
      <c r="G24" s="86"/>
      <c r="H24" s="86"/>
      <c r="I24" s="86"/>
      <c r="J24" s="83" t="s">
        <v>320</v>
      </c>
      <c r="K24" s="83"/>
      <c r="L24" s="84" t="s">
        <v>321</v>
      </c>
      <c r="M24" s="84"/>
      <c r="N24" s="84"/>
      <c r="O24" s="84"/>
    </row>
    <row r="25" spans="1:15" s="1" customFormat="1" ht="24.95" customHeight="1">
      <c r="A25" s="85"/>
      <c r="B25" s="86"/>
      <c r="C25" s="86"/>
      <c r="D25" s="86"/>
      <c r="E25" s="86"/>
      <c r="F25" s="86"/>
      <c r="G25" s="86"/>
      <c r="H25" s="86"/>
      <c r="I25" s="86"/>
      <c r="J25" s="83" t="s">
        <v>322</v>
      </c>
      <c r="K25" s="83"/>
      <c r="L25" s="84" t="s">
        <v>321</v>
      </c>
      <c r="M25" s="84"/>
      <c r="N25" s="84"/>
      <c r="O25" s="84"/>
    </row>
    <row r="26" spans="1:15" s="1" customFormat="1" ht="24.95" customHeight="1">
      <c r="A26" s="85"/>
      <c r="B26" s="86"/>
      <c r="C26" s="86"/>
      <c r="D26" s="86"/>
      <c r="E26" s="86"/>
      <c r="F26" s="86"/>
      <c r="G26" s="86"/>
      <c r="H26" s="86"/>
      <c r="I26" s="86"/>
      <c r="J26" s="83" t="s">
        <v>323</v>
      </c>
      <c r="K26" s="83"/>
      <c r="L26" s="84" t="s">
        <v>321</v>
      </c>
      <c r="M26" s="84"/>
      <c r="N26" s="84"/>
      <c r="O26" s="84"/>
    </row>
    <row r="27" spans="1:15" s="1" customFormat="1" ht="24.95" customHeight="1">
      <c r="A27" s="85"/>
      <c r="B27" s="86"/>
      <c r="C27" s="86"/>
      <c r="D27" s="86"/>
      <c r="E27" s="86"/>
      <c r="F27" s="86"/>
      <c r="G27" s="86"/>
      <c r="H27" s="86"/>
      <c r="I27" s="86"/>
      <c r="J27" s="83" t="s">
        <v>324</v>
      </c>
      <c r="K27" s="83"/>
      <c r="L27" s="84" t="s">
        <v>321</v>
      </c>
      <c r="M27" s="84"/>
      <c r="N27" s="84"/>
      <c r="O27" s="84"/>
    </row>
    <row r="28" spans="1:15" s="1" customFormat="1" ht="11.1" customHeight="1">
      <c r="A28" s="5" t="s">
        <v>325</v>
      </c>
      <c r="B28" s="5" t="s">
        <v>326</v>
      </c>
      <c r="C28" s="5" t="s">
        <v>327</v>
      </c>
      <c r="D28" s="5" t="s">
        <v>328</v>
      </c>
      <c r="E28" s="5" t="s">
        <v>329</v>
      </c>
      <c r="F28" s="5" t="s">
        <v>330</v>
      </c>
      <c r="G28" s="5" t="s">
        <v>331</v>
      </c>
      <c r="H28" s="5" t="s">
        <v>332</v>
      </c>
      <c r="I28" s="5" t="s">
        <v>333</v>
      </c>
      <c r="J28" s="4"/>
      <c r="K28" s="7"/>
      <c r="L28" s="7"/>
      <c r="M28" s="7"/>
      <c r="N28" s="7"/>
      <c r="O28" s="7"/>
    </row>
    <row r="29" spans="1:15" s="1" customFormat="1" ht="11.1" customHeight="1">
      <c r="A29" s="6" t="s">
        <v>334</v>
      </c>
      <c r="B29" s="7" t="s">
        <v>358</v>
      </c>
      <c r="C29" s="7" t="s">
        <v>359</v>
      </c>
      <c r="D29" s="6" t="s">
        <v>360</v>
      </c>
      <c r="E29" s="6"/>
      <c r="F29" s="6" t="s">
        <v>361</v>
      </c>
      <c r="G29" s="6" t="s">
        <v>362</v>
      </c>
      <c r="H29" s="6" t="s">
        <v>340</v>
      </c>
      <c r="I29" s="6"/>
      <c r="J29" s="6"/>
      <c r="K29" s="6"/>
      <c r="L29" s="6"/>
      <c r="M29" s="6"/>
      <c r="N29" s="6"/>
      <c r="O29" s="6"/>
    </row>
    <row r="30" spans="1:15" s="1" customFormat="1" ht="11.1" customHeight="1">
      <c r="A30" s="6" t="s">
        <v>334</v>
      </c>
      <c r="B30" s="7" t="s">
        <v>341</v>
      </c>
      <c r="C30" s="7" t="s">
        <v>363</v>
      </c>
      <c r="D30" s="6" t="s">
        <v>360</v>
      </c>
      <c r="E30" s="6"/>
      <c r="F30" s="6" t="s">
        <v>361</v>
      </c>
      <c r="G30" s="6" t="s">
        <v>362</v>
      </c>
      <c r="H30" s="6" t="s">
        <v>340</v>
      </c>
      <c r="I30" s="6"/>
      <c r="J30" s="6"/>
      <c r="K30" s="6"/>
      <c r="L30" s="6"/>
      <c r="M30" s="6"/>
      <c r="N30" s="6"/>
      <c r="O30" s="6"/>
    </row>
    <row r="31" spans="1:15" s="1" customFormat="1" ht="11.1" customHeight="1">
      <c r="A31" s="6" t="s">
        <v>334</v>
      </c>
      <c r="B31" s="7" t="s">
        <v>345</v>
      </c>
      <c r="C31" s="7" t="s">
        <v>364</v>
      </c>
      <c r="D31" s="6" t="s">
        <v>337</v>
      </c>
      <c r="E31" s="6"/>
      <c r="F31" s="6" t="s">
        <v>365</v>
      </c>
      <c r="G31" s="6" t="s">
        <v>366</v>
      </c>
      <c r="H31" s="6" t="s">
        <v>340</v>
      </c>
      <c r="I31" s="6"/>
      <c r="J31" s="6"/>
      <c r="K31" s="6"/>
      <c r="L31" s="6"/>
      <c r="M31" s="6"/>
      <c r="N31" s="6"/>
      <c r="O31" s="6"/>
    </row>
    <row r="32" spans="1:15" s="1" customFormat="1" ht="11.1" customHeight="1">
      <c r="A32" s="6" t="s">
        <v>349</v>
      </c>
      <c r="B32" s="7" t="s">
        <v>353</v>
      </c>
      <c r="C32" s="7" t="s">
        <v>367</v>
      </c>
      <c r="D32" s="6" t="s">
        <v>360</v>
      </c>
      <c r="E32" s="6"/>
      <c r="F32" s="6" t="s">
        <v>368</v>
      </c>
      <c r="G32" s="6" t="s">
        <v>348</v>
      </c>
      <c r="H32" s="6" t="s">
        <v>352</v>
      </c>
      <c r="I32" s="6"/>
      <c r="J32" s="6"/>
      <c r="K32" s="6"/>
      <c r="L32" s="6"/>
      <c r="M32" s="6"/>
      <c r="N32" s="6"/>
      <c r="O32" s="6"/>
    </row>
    <row r="33" spans="1:15" s="1" customFormat="1" ht="11.1" customHeight="1">
      <c r="A33" s="6" t="s">
        <v>349</v>
      </c>
      <c r="B33" s="7" t="s">
        <v>350</v>
      </c>
      <c r="C33" s="7" t="s">
        <v>369</v>
      </c>
      <c r="D33" s="6" t="s">
        <v>337</v>
      </c>
      <c r="E33" s="6"/>
      <c r="F33" s="6" t="s">
        <v>365</v>
      </c>
      <c r="G33" s="6" t="s">
        <v>366</v>
      </c>
      <c r="H33" s="6" t="s">
        <v>352</v>
      </c>
      <c r="I33" s="6"/>
      <c r="J33" s="6"/>
      <c r="K33" s="6"/>
      <c r="L33" s="6"/>
      <c r="M33" s="6"/>
      <c r="N33" s="6"/>
      <c r="O33" s="6"/>
    </row>
    <row r="34" spans="1:15" s="1" customFormat="1" ht="12" customHeight="1">
      <c r="B34" s="2"/>
      <c r="C34" s="2"/>
      <c r="D34" s="2"/>
      <c r="J34" s="2"/>
    </row>
    <row r="35" spans="1:15" s="1" customFormat="1" ht="12" customHeight="1">
      <c r="B35" s="2"/>
      <c r="C35" s="2"/>
      <c r="D35" s="2"/>
      <c r="J35" s="2"/>
    </row>
    <row r="36" spans="1:15" s="1" customFormat="1" ht="12" customHeight="1">
      <c r="B36" s="2"/>
      <c r="C36" s="2"/>
      <c r="D36" s="2"/>
      <c r="J36" s="2"/>
    </row>
    <row r="37" spans="1:15" s="1" customFormat="1" ht="12" customHeight="1">
      <c r="B37" s="2"/>
      <c r="C37" s="2"/>
      <c r="D37" s="2"/>
      <c r="J37" s="2"/>
    </row>
    <row r="38" spans="1:15" s="1" customFormat="1" ht="12" customHeight="1">
      <c r="B38" s="2"/>
      <c r="C38" s="2"/>
      <c r="D38" s="2"/>
      <c r="J38" s="2"/>
    </row>
    <row r="39" spans="1:15" s="1" customFormat="1" ht="12" customHeight="1">
      <c r="B39" s="2"/>
      <c r="C39" s="2"/>
      <c r="D39" s="2"/>
      <c r="J39" s="2"/>
    </row>
    <row r="40" spans="1:15" s="1" customFormat="1" ht="11.1" customHeight="1">
      <c r="B40" s="2"/>
      <c r="C40" s="2"/>
      <c r="D40" s="2"/>
      <c r="J40" s="2"/>
    </row>
    <row r="41" spans="1:15" s="1" customFormat="1" ht="11.1" customHeight="1">
      <c r="B41" s="2"/>
      <c r="C41" s="2"/>
      <c r="D41" s="2"/>
      <c r="J41" s="2"/>
    </row>
    <row r="42" spans="1:15" s="1" customFormat="1" ht="11.1" customHeight="1">
      <c r="B42" s="2"/>
      <c r="C42" s="2"/>
      <c r="D42" s="2"/>
      <c r="J42" s="2"/>
    </row>
    <row r="43" spans="1:15" s="1" customFormat="1" ht="11.1" customHeight="1">
      <c r="B43" s="2"/>
      <c r="C43" s="2"/>
      <c r="D43" s="2"/>
      <c r="J43" s="2"/>
    </row>
    <row r="44" spans="1:15" s="1" customFormat="1" ht="11.1" customHeight="1">
      <c r="B44" s="2"/>
      <c r="C44" s="2"/>
      <c r="D44" s="2"/>
      <c r="J44" s="2"/>
    </row>
    <row r="45" spans="1:15" s="1" customFormat="1" ht="11.1" customHeight="1">
      <c r="B45" s="2"/>
      <c r="C45" s="2"/>
      <c r="D45" s="2"/>
      <c r="J45" s="2"/>
    </row>
    <row r="46" spans="1:15" s="1" customFormat="1" ht="11.1" customHeight="1">
      <c r="B46" s="2"/>
      <c r="C46" s="2"/>
      <c r="D46" s="2"/>
      <c r="J46" s="2"/>
    </row>
    <row r="47" spans="1:15" s="1" customFormat="1" ht="11.1" customHeight="1">
      <c r="B47" s="2"/>
      <c r="C47" s="2"/>
      <c r="D47" s="2"/>
      <c r="J47" s="2"/>
    </row>
    <row r="48" spans="1:15" s="1" customFormat="1" ht="11.1" customHeight="1">
      <c r="B48" s="2"/>
      <c r="C48" s="2"/>
      <c r="D48" s="2"/>
      <c r="J48" s="2"/>
    </row>
    <row r="49" spans="2:10" s="1" customFormat="1" ht="11.1" customHeight="1">
      <c r="B49" s="2"/>
      <c r="C49" s="2"/>
      <c r="D49" s="2"/>
      <c r="J49" s="2"/>
    </row>
    <row r="50" spans="2:10" s="1" customFormat="1" ht="11.1" customHeight="1">
      <c r="B50" s="2"/>
      <c r="C50" s="2"/>
      <c r="D50" s="2"/>
      <c r="J50" s="2"/>
    </row>
    <row r="51" spans="2:10" s="1" customFormat="1" ht="11.1" customHeight="1">
      <c r="B51" s="2"/>
      <c r="C51" s="2"/>
      <c r="D51" s="2"/>
      <c r="J51" s="2"/>
    </row>
    <row r="52" spans="2:10" s="1" customFormat="1" ht="11.1" customHeight="1">
      <c r="B52" s="2"/>
      <c r="C52" s="2"/>
      <c r="D52" s="2"/>
      <c r="J52" s="2"/>
    </row>
    <row r="53" spans="2:10" s="1" customFormat="1" ht="11.1" customHeight="1">
      <c r="B53" s="2"/>
      <c r="C53" s="2"/>
      <c r="D53" s="2"/>
      <c r="J53" s="2"/>
    </row>
    <row r="54" spans="2:10" s="1" customFormat="1" ht="11.1" customHeight="1">
      <c r="B54" s="2"/>
      <c r="C54" s="2"/>
      <c r="D54" s="2"/>
      <c r="J54" s="2"/>
    </row>
    <row r="55" spans="2:10" s="1" customFormat="1" ht="11.1" customHeight="1">
      <c r="B55" s="2"/>
      <c r="C55" s="2"/>
      <c r="D55" s="2"/>
      <c r="J55" s="2"/>
    </row>
    <row r="56" spans="2:10" s="1" customFormat="1" ht="11.1" customHeight="1">
      <c r="B56" s="2"/>
      <c r="C56" s="2"/>
      <c r="D56" s="2"/>
      <c r="J56" s="2"/>
    </row>
    <row r="57" spans="2:10" s="1" customFormat="1" ht="11.1" customHeight="1">
      <c r="B57" s="2"/>
      <c r="C57" s="2"/>
      <c r="D57" s="2"/>
      <c r="J57" s="2"/>
    </row>
    <row r="58" spans="2:10" s="1" customFormat="1" ht="11.1" customHeight="1">
      <c r="B58" s="2"/>
      <c r="C58" s="2"/>
      <c r="D58" s="2"/>
      <c r="J58" s="2"/>
    </row>
    <row r="59" spans="2:10" s="1" customFormat="1" ht="11.1" customHeight="1">
      <c r="B59" s="2"/>
      <c r="C59" s="2"/>
      <c r="D59" s="2"/>
      <c r="J59" s="2"/>
    </row>
    <row r="60" spans="2:10" s="1" customFormat="1" ht="11.1" customHeight="1">
      <c r="B60" s="2"/>
      <c r="C60" s="2"/>
      <c r="D60" s="2"/>
      <c r="J60" s="2"/>
    </row>
    <row r="61" spans="2:10" s="1" customFormat="1" ht="11.1" customHeight="1">
      <c r="B61" s="2"/>
      <c r="C61" s="2"/>
      <c r="D61" s="2"/>
      <c r="J61" s="2"/>
    </row>
    <row r="62" spans="2:10" s="1" customFormat="1" ht="11.1" customHeight="1">
      <c r="B62" s="2"/>
      <c r="C62" s="2"/>
      <c r="D62" s="2"/>
      <c r="J62" s="2"/>
    </row>
    <row r="63" spans="2:10" s="1" customFormat="1" ht="11.1" customHeight="1">
      <c r="B63" s="2"/>
      <c r="C63" s="2"/>
      <c r="D63" s="2"/>
      <c r="J63" s="2"/>
    </row>
    <row r="64" spans="2:10" s="1" customFormat="1" ht="11.1" customHeight="1">
      <c r="B64" s="2"/>
      <c r="C64" s="2"/>
      <c r="D64" s="2"/>
      <c r="J64" s="2"/>
    </row>
    <row r="65" spans="2:10" s="1" customFormat="1" ht="11.1" customHeight="1">
      <c r="B65" s="2"/>
      <c r="C65" s="2"/>
      <c r="D65" s="2"/>
      <c r="J65" s="2"/>
    </row>
    <row r="66" spans="2:10" s="1" customFormat="1" ht="11.1" customHeight="1">
      <c r="B66" s="2"/>
      <c r="C66" s="2"/>
      <c r="D66" s="2"/>
      <c r="J66" s="2"/>
    </row>
    <row r="67" spans="2:10" s="1" customFormat="1" ht="11.1" customHeight="1">
      <c r="B67" s="2"/>
      <c r="C67" s="2"/>
      <c r="D67" s="2"/>
      <c r="J67" s="2"/>
    </row>
    <row r="68" spans="2:10" s="1" customFormat="1" ht="11.1" customHeight="1">
      <c r="B68" s="2"/>
      <c r="C68" s="2"/>
      <c r="D68" s="2"/>
      <c r="J68" s="2"/>
    </row>
    <row r="69" spans="2:10" s="1" customFormat="1" ht="11.1" customHeight="1">
      <c r="B69" s="2"/>
      <c r="C69" s="2"/>
      <c r="D69" s="2"/>
      <c r="J69" s="2"/>
    </row>
    <row r="70" spans="2:10" s="1" customFormat="1" ht="11.1" customHeight="1">
      <c r="B70" s="2"/>
      <c r="C70" s="2"/>
      <c r="D70" s="2"/>
      <c r="J70" s="2"/>
    </row>
    <row r="71" spans="2:10" s="1" customFormat="1" ht="11.1" customHeight="1">
      <c r="B71" s="2"/>
      <c r="C71" s="2"/>
      <c r="D71" s="2"/>
      <c r="J71" s="2"/>
    </row>
    <row r="72" spans="2:10" s="1" customFormat="1" ht="11.1" customHeight="1">
      <c r="B72" s="2"/>
      <c r="C72" s="2"/>
      <c r="D72" s="2"/>
      <c r="J72" s="2"/>
    </row>
    <row r="73" spans="2:10" s="1" customFormat="1" ht="11.1" customHeight="1">
      <c r="B73" s="2"/>
      <c r="C73" s="2"/>
      <c r="D73" s="2"/>
      <c r="J73" s="2"/>
    </row>
    <row r="74" spans="2:10" s="1" customFormat="1" ht="11.1" customHeight="1">
      <c r="B74" s="2"/>
      <c r="C74" s="2"/>
      <c r="D74" s="2"/>
      <c r="J74" s="2"/>
    </row>
    <row r="75" spans="2:10" s="1" customFormat="1" ht="11.1" customHeight="1">
      <c r="B75" s="2"/>
      <c r="C75" s="2"/>
      <c r="D75" s="2"/>
      <c r="J75" s="2"/>
    </row>
    <row r="76" spans="2:10" s="1" customFormat="1" ht="11.1" customHeight="1">
      <c r="B76" s="2"/>
      <c r="C76" s="2"/>
      <c r="D76" s="2"/>
      <c r="J76" s="2"/>
    </row>
    <row r="77" spans="2:10" s="1" customFormat="1" ht="11.1" customHeight="1">
      <c r="B77" s="2"/>
      <c r="C77" s="2"/>
      <c r="D77" s="2"/>
      <c r="J77" s="2"/>
    </row>
    <row r="78" spans="2:10" s="1" customFormat="1" ht="11.1" customHeight="1">
      <c r="B78" s="2"/>
      <c r="C78" s="2"/>
      <c r="D78" s="2"/>
      <c r="J78" s="2"/>
    </row>
    <row r="79" spans="2:10" s="1" customFormat="1" ht="11.1" customHeight="1">
      <c r="B79" s="2"/>
      <c r="C79" s="2"/>
      <c r="D79" s="2"/>
      <c r="J79" s="2"/>
    </row>
    <row r="80" spans="2:10" s="1" customFormat="1" ht="11.1" customHeight="1">
      <c r="B80" s="2"/>
      <c r="C80" s="2"/>
      <c r="D80" s="2"/>
      <c r="J80" s="2"/>
    </row>
    <row r="81" spans="2:10" s="1" customFormat="1" ht="11.1" customHeight="1">
      <c r="B81" s="2"/>
      <c r="C81" s="2"/>
      <c r="D81" s="2"/>
      <c r="J81" s="2"/>
    </row>
    <row r="82" spans="2:10" s="1" customFormat="1" ht="11.1" customHeight="1">
      <c r="B82" s="2"/>
      <c r="C82" s="2"/>
      <c r="D82" s="2"/>
      <c r="J82" s="2"/>
    </row>
    <row r="83" spans="2:10" s="1" customFormat="1" ht="11.1" customHeight="1">
      <c r="B83" s="2"/>
      <c r="C83" s="2"/>
      <c r="D83" s="2"/>
      <c r="J83" s="2"/>
    </row>
    <row r="84" spans="2:10" s="1" customFormat="1" ht="11.1" customHeight="1">
      <c r="B84" s="2"/>
      <c r="C84" s="2"/>
      <c r="D84" s="2"/>
      <c r="J84" s="2"/>
    </row>
    <row r="85" spans="2:10" s="1" customFormat="1" ht="11.1" customHeight="1">
      <c r="B85" s="2"/>
      <c r="C85" s="2"/>
      <c r="D85" s="2"/>
      <c r="J85" s="2"/>
    </row>
    <row r="86" spans="2:10" s="1" customFormat="1" ht="11.1" customHeight="1">
      <c r="B86" s="2"/>
      <c r="C86" s="2"/>
      <c r="D86" s="2"/>
      <c r="J86" s="2"/>
    </row>
    <row r="87" spans="2:10" s="1" customFormat="1" ht="11.1" customHeight="1">
      <c r="B87" s="2"/>
      <c r="C87" s="2"/>
      <c r="D87" s="2"/>
      <c r="J87" s="2"/>
    </row>
    <row r="88" spans="2:10" s="1" customFormat="1" ht="11.1" customHeight="1">
      <c r="B88" s="2"/>
      <c r="C88" s="2"/>
      <c r="D88" s="2"/>
      <c r="J88" s="2"/>
    </row>
    <row r="89" spans="2:10" s="1" customFormat="1" ht="11.1" customHeight="1">
      <c r="B89" s="2"/>
      <c r="C89" s="2"/>
      <c r="D89" s="2"/>
      <c r="J89" s="2"/>
    </row>
    <row r="90" spans="2:10" s="1" customFormat="1" ht="11.1" customHeight="1">
      <c r="B90" s="2"/>
      <c r="C90" s="2"/>
      <c r="D90" s="2"/>
      <c r="J90" s="2"/>
    </row>
    <row r="91" spans="2:10" s="1" customFormat="1" ht="11.1" customHeight="1">
      <c r="B91" s="2"/>
      <c r="C91" s="2"/>
      <c r="D91" s="2"/>
      <c r="J91" s="2"/>
    </row>
    <row r="92" spans="2:10" s="1" customFormat="1" ht="11.1" customHeight="1">
      <c r="B92" s="2"/>
      <c r="C92" s="2"/>
      <c r="D92" s="2"/>
      <c r="J92" s="2"/>
    </row>
    <row r="93" spans="2:10" s="1" customFormat="1" ht="11.1" customHeight="1">
      <c r="B93" s="2"/>
      <c r="C93" s="2"/>
      <c r="D93" s="2"/>
      <c r="J93" s="2"/>
    </row>
    <row r="94" spans="2:10" s="1" customFormat="1" ht="11.1" customHeight="1">
      <c r="B94" s="2"/>
      <c r="C94" s="2"/>
      <c r="D94" s="2"/>
      <c r="J94" s="2"/>
    </row>
    <row r="95" spans="2:10" s="1" customFormat="1" ht="11.1" customHeight="1">
      <c r="B95" s="2"/>
      <c r="C95" s="2"/>
      <c r="D95" s="2"/>
      <c r="J95" s="2"/>
    </row>
    <row r="96" spans="2:10" s="1" customFormat="1" ht="11.1" customHeight="1">
      <c r="B96" s="2"/>
      <c r="C96" s="2"/>
      <c r="D96" s="2"/>
      <c r="J96" s="2"/>
    </row>
    <row r="97" spans="2:10" s="1" customFormat="1" ht="11.1" customHeight="1">
      <c r="B97" s="2"/>
      <c r="C97" s="2"/>
      <c r="D97" s="2"/>
      <c r="J97" s="2"/>
    </row>
    <row r="98" spans="2:10" s="1" customFormat="1" ht="11.1" customHeight="1">
      <c r="B98" s="2"/>
      <c r="C98" s="2"/>
      <c r="D98" s="2"/>
      <c r="J98" s="2"/>
    </row>
    <row r="99" spans="2:10" s="1" customFormat="1" ht="11.1" customHeight="1">
      <c r="B99" s="2"/>
      <c r="C99" s="2"/>
      <c r="D99" s="2"/>
      <c r="J99" s="2"/>
    </row>
    <row r="100" spans="2:10" s="1" customFormat="1" ht="11.1" customHeight="1">
      <c r="B100" s="2"/>
      <c r="C100" s="2"/>
      <c r="D100" s="2"/>
      <c r="J100" s="2"/>
    </row>
    <row r="101" spans="2:10" s="1" customFormat="1" ht="11.1" customHeight="1">
      <c r="B101" s="2"/>
      <c r="C101" s="2"/>
      <c r="D101" s="2"/>
      <c r="J101" s="2"/>
    </row>
    <row r="102" spans="2:10" s="1" customFormat="1" ht="11.1" customHeight="1">
      <c r="B102" s="2"/>
      <c r="C102" s="2"/>
      <c r="D102" s="2"/>
      <c r="J102" s="2"/>
    </row>
    <row r="103" spans="2:10" s="1" customFormat="1" ht="11.1" customHeight="1">
      <c r="B103" s="2"/>
      <c r="C103" s="2"/>
      <c r="D103" s="2"/>
      <c r="J103" s="2"/>
    </row>
    <row r="104" spans="2:10" s="1" customFormat="1" ht="11.1" customHeight="1">
      <c r="B104" s="2"/>
      <c r="C104" s="2"/>
      <c r="D104" s="2"/>
      <c r="J104" s="2"/>
    </row>
    <row r="105" spans="2:10" s="1" customFormat="1" ht="11.1" customHeight="1">
      <c r="B105" s="2"/>
      <c r="C105" s="2"/>
      <c r="D105" s="2"/>
      <c r="J105" s="2"/>
    </row>
    <row r="106" spans="2:10" s="1" customFormat="1" ht="11.1" customHeight="1">
      <c r="B106" s="2"/>
      <c r="C106" s="2"/>
      <c r="D106" s="2"/>
      <c r="J106" s="2"/>
    </row>
    <row r="107" spans="2:10" s="1" customFormat="1" ht="11.1" customHeight="1">
      <c r="B107" s="2"/>
      <c r="C107" s="2"/>
      <c r="D107" s="2"/>
      <c r="J107" s="2"/>
    </row>
    <row r="108" spans="2:10" s="1" customFormat="1" ht="11.1" customHeight="1">
      <c r="B108" s="2"/>
      <c r="C108" s="2"/>
      <c r="D108" s="2"/>
      <c r="J108" s="2"/>
    </row>
    <row r="109" spans="2:10" s="1" customFormat="1" ht="11.1" customHeight="1">
      <c r="B109" s="2"/>
      <c r="C109" s="2"/>
      <c r="D109" s="2"/>
      <c r="J109" s="2"/>
    </row>
    <row r="110" spans="2:10" s="1" customFormat="1" ht="11.1" customHeight="1">
      <c r="B110" s="2"/>
      <c r="C110" s="2"/>
      <c r="D110" s="2"/>
      <c r="J110" s="2"/>
    </row>
    <row r="111" spans="2:10" s="1" customFormat="1" ht="11.1" customHeight="1">
      <c r="B111" s="2"/>
      <c r="C111" s="2"/>
      <c r="D111" s="2"/>
      <c r="J111" s="2"/>
    </row>
    <row r="112" spans="2:10" s="1" customFormat="1" ht="11.1" customHeight="1">
      <c r="B112" s="2"/>
      <c r="C112" s="2"/>
      <c r="D112" s="2"/>
      <c r="J112" s="2"/>
    </row>
    <row r="113" spans="2:10" s="1" customFormat="1" ht="11.1" customHeight="1">
      <c r="B113" s="2"/>
      <c r="C113" s="2"/>
      <c r="D113" s="2"/>
      <c r="J113" s="2"/>
    </row>
    <row r="114" spans="2:10" s="1" customFormat="1" ht="11.1" customHeight="1">
      <c r="B114" s="2"/>
      <c r="C114" s="2"/>
      <c r="D114" s="2"/>
      <c r="J114" s="2"/>
    </row>
    <row r="115" spans="2:10" s="1" customFormat="1" ht="11.1" customHeight="1">
      <c r="B115" s="2"/>
      <c r="C115" s="2"/>
      <c r="D115" s="2"/>
      <c r="J115" s="2"/>
    </row>
    <row r="116" spans="2:10" s="1" customFormat="1" ht="11.1" customHeight="1">
      <c r="B116" s="2"/>
      <c r="C116" s="2"/>
      <c r="D116" s="2"/>
      <c r="J116" s="2"/>
    </row>
    <row r="117" spans="2:10" s="1" customFormat="1" ht="11.1" customHeight="1">
      <c r="B117" s="2"/>
      <c r="C117" s="2"/>
      <c r="D117" s="2"/>
      <c r="J117" s="2"/>
    </row>
    <row r="118" spans="2:10" s="1" customFormat="1" ht="11.1" customHeight="1">
      <c r="B118" s="2"/>
      <c r="C118" s="2"/>
      <c r="D118" s="2"/>
      <c r="J118" s="2"/>
    </row>
    <row r="119" spans="2:10" s="1" customFormat="1" ht="11.1" customHeight="1">
      <c r="B119" s="2"/>
      <c r="C119" s="2"/>
      <c r="D119" s="2"/>
      <c r="J119" s="2"/>
    </row>
    <row r="120" spans="2:10" s="1" customFormat="1" ht="11.1" customHeight="1">
      <c r="B120" s="2"/>
      <c r="C120" s="2"/>
      <c r="D120" s="2"/>
      <c r="J120" s="2"/>
    </row>
    <row r="121" spans="2:10" s="1" customFormat="1" ht="11.1" customHeight="1">
      <c r="B121" s="2"/>
      <c r="C121" s="2"/>
      <c r="D121" s="2"/>
      <c r="J121" s="2"/>
    </row>
    <row r="122" spans="2:10" s="1" customFormat="1" ht="11.1" customHeight="1">
      <c r="B122" s="2"/>
      <c r="C122" s="2"/>
      <c r="D122" s="2"/>
      <c r="J122" s="2"/>
    </row>
    <row r="123" spans="2:10" s="1" customFormat="1" ht="11.1" customHeight="1">
      <c r="B123" s="2"/>
      <c r="C123" s="2"/>
      <c r="D123" s="2"/>
      <c r="J123" s="2"/>
    </row>
    <row r="124" spans="2:10" s="1" customFormat="1" ht="11.1" customHeight="1">
      <c r="B124" s="2"/>
      <c r="C124" s="2"/>
      <c r="D124" s="2"/>
      <c r="J124" s="2"/>
    </row>
    <row r="125" spans="2:10" s="1" customFormat="1" ht="11.1" customHeight="1">
      <c r="B125" s="2"/>
      <c r="C125" s="2"/>
      <c r="D125" s="2"/>
      <c r="J125" s="2"/>
    </row>
    <row r="126" spans="2:10" s="1" customFormat="1" ht="11.1" customHeight="1">
      <c r="B126" s="2"/>
      <c r="C126" s="2"/>
      <c r="D126" s="2"/>
      <c r="J126" s="2"/>
    </row>
    <row r="127" spans="2:10" s="1" customFormat="1" ht="11.1" customHeight="1">
      <c r="B127" s="2"/>
      <c r="C127" s="2"/>
      <c r="D127" s="2"/>
      <c r="J127" s="2"/>
    </row>
    <row r="128" spans="2:10" s="1" customFormat="1" ht="11.1" customHeight="1">
      <c r="B128" s="2"/>
      <c r="C128" s="2"/>
      <c r="D128" s="2"/>
      <c r="J128" s="2"/>
    </row>
    <row r="129" spans="2:10" s="1" customFormat="1" ht="11.1" customHeight="1">
      <c r="B129" s="2"/>
      <c r="C129" s="2"/>
      <c r="D129" s="2"/>
      <c r="J129" s="2"/>
    </row>
    <row r="130" spans="2:10" s="1" customFormat="1" ht="11.1" customHeight="1">
      <c r="B130" s="2"/>
      <c r="C130" s="2"/>
      <c r="D130" s="2"/>
      <c r="J130" s="2"/>
    </row>
    <row r="131" spans="2:10" s="1" customFormat="1" ht="11.1" customHeight="1">
      <c r="B131" s="2"/>
      <c r="C131" s="2"/>
      <c r="D131" s="2"/>
      <c r="J131" s="2"/>
    </row>
    <row r="132" spans="2:10" s="1" customFormat="1" ht="11.1" customHeight="1">
      <c r="B132" s="2"/>
      <c r="C132" s="2"/>
      <c r="D132" s="2"/>
      <c r="J132" s="2"/>
    </row>
    <row r="133" spans="2:10" s="1" customFormat="1" ht="11.1" customHeight="1">
      <c r="B133" s="2"/>
      <c r="C133" s="2"/>
      <c r="D133" s="2"/>
      <c r="J133" s="2"/>
    </row>
    <row r="134" spans="2:10" s="1" customFormat="1" ht="11.1" customHeight="1">
      <c r="B134" s="2"/>
      <c r="C134" s="2"/>
      <c r="D134" s="2"/>
      <c r="J134" s="2"/>
    </row>
    <row r="135" spans="2:10" s="1" customFormat="1" ht="11.1" customHeight="1">
      <c r="B135" s="2"/>
      <c r="C135" s="2"/>
      <c r="D135" s="2"/>
      <c r="J135" s="2"/>
    </row>
    <row r="136" spans="2:10" s="1" customFormat="1" ht="11.1" customHeight="1">
      <c r="B136" s="2"/>
      <c r="C136" s="2"/>
      <c r="D136" s="2"/>
      <c r="J136" s="2"/>
    </row>
    <row r="137" spans="2:10" s="1" customFormat="1" ht="11.1" customHeight="1">
      <c r="B137" s="2"/>
      <c r="C137" s="2"/>
      <c r="D137" s="2"/>
      <c r="J137" s="2"/>
    </row>
    <row r="138" spans="2:10" s="1" customFormat="1" ht="11.1" customHeight="1">
      <c r="B138" s="2"/>
      <c r="C138" s="2"/>
      <c r="D138" s="2"/>
      <c r="J138" s="2"/>
    </row>
    <row r="139" spans="2:10" s="1" customFormat="1" ht="11.1" customHeight="1">
      <c r="B139" s="2"/>
      <c r="C139" s="2"/>
      <c r="D139" s="2"/>
      <c r="J139" s="2"/>
    </row>
    <row r="140" spans="2:10" s="1" customFormat="1" ht="11.1" customHeight="1">
      <c r="B140" s="2"/>
      <c r="C140" s="2"/>
      <c r="D140" s="2"/>
      <c r="J140" s="2"/>
    </row>
    <row r="141" spans="2:10" s="1" customFormat="1" ht="11.1" customHeight="1">
      <c r="B141" s="2"/>
      <c r="C141" s="2"/>
      <c r="D141" s="2"/>
      <c r="J141" s="2"/>
    </row>
    <row r="142" spans="2:10" s="1" customFormat="1" ht="11.1" customHeight="1">
      <c r="B142" s="2"/>
      <c r="C142" s="2"/>
      <c r="D142" s="2"/>
      <c r="J142" s="2"/>
    </row>
    <row r="143" spans="2:10" s="1" customFormat="1" ht="11.1" customHeight="1">
      <c r="B143" s="2"/>
      <c r="C143" s="2"/>
      <c r="D143" s="2"/>
      <c r="J143" s="2"/>
    </row>
    <row r="144" spans="2:10" s="1" customFormat="1" ht="11.1" customHeight="1">
      <c r="B144" s="2"/>
      <c r="C144" s="2"/>
      <c r="D144" s="2"/>
      <c r="J144" s="2"/>
    </row>
    <row r="145" spans="2:10" s="1" customFormat="1" ht="11.1" customHeight="1">
      <c r="B145" s="2"/>
      <c r="C145" s="2"/>
      <c r="D145" s="2"/>
      <c r="J145" s="2"/>
    </row>
    <row r="146" spans="2:10" s="1" customFormat="1" ht="11.1" customHeight="1">
      <c r="B146" s="2"/>
      <c r="C146" s="2"/>
      <c r="D146" s="2"/>
      <c r="J146" s="2"/>
    </row>
    <row r="147" spans="2:10" s="1" customFormat="1" ht="11.1" customHeight="1">
      <c r="B147" s="2"/>
      <c r="C147" s="2"/>
      <c r="D147" s="2"/>
      <c r="J147" s="2"/>
    </row>
    <row r="148" spans="2:10" s="1" customFormat="1" ht="11.1" customHeight="1">
      <c r="B148" s="2"/>
      <c r="C148" s="2"/>
      <c r="D148" s="2"/>
      <c r="J148" s="2"/>
    </row>
    <row r="149" spans="2:10" s="1" customFormat="1" ht="11.1" customHeight="1">
      <c r="B149" s="2"/>
      <c r="C149" s="2"/>
      <c r="D149" s="2"/>
      <c r="J149" s="2"/>
    </row>
    <row r="150" spans="2:10" s="1" customFormat="1" ht="11.1" customHeight="1">
      <c r="B150" s="2"/>
      <c r="C150" s="2"/>
      <c r="D150" s="2"/>
      <c r="J150" s="2"/>
    </row>
    <row r="151" spans="2:10" s="1" customFormat="1" ht="11.1" customHeight="1">
      <c r="B151" s="2"/>
      <c r="C151" s="2"/>
      <c r="D151" s="2"/>
      <c r="J151" s="2"/>
    </row>
    <row r="152" spans="2:10" s="1" customFormat="1" ht="11.1" customHeight="1">
      <c r="B152" s="2"/>
      <c r="C152" s="2"/>
      <c r="D152" s="2"/>
      <c r="J152" s="2"/>
    </row>
  </sheetData>
  <mergeCells count="44">
    <mergeCell ref="A2:O2"/>
    <mergeCell ref="B4:C4"/>
    <mergeCell ref="E4:I4"/>
    <mergeCell ref="J4:K4"/>
    <mergeCell ref="L4:O4"/>
    <mergeCell ref="B5:C5"/>
    <mergeCell ref="E5:I5"/>
    <mergeCell ref="J5:K5"/>
    <mergeCell ref="L5:O5"/>
    <mergeCell ref="B6:C6"/>
    <mergeCell ref="E6:I6"/>
    <mergeCell ref="L6:O6"/>
    <mergeCell ref="J7:K7"/>
    <mergeCell ref="L7:O7"/>
    <mergeCell ref="J8:K8"/>
    <mergeCell ref="L8:O8"/>
    <mergeCell ref="J9:K9"/>
    <mergeCell ref="L9:O9"/>
    <mergeCell ref="B23:C23"/>
    <mergeCell ref="E23:I23"/>
    <mergeCell ref="L23:O23"/>
    <mergeCell ref="J10:K10"/>
    <mergeCell ref="L10:O10"/>
    <mergeCell ref="A19:O19"/>
    <mergeCell ref="B21:C21"/>
    <mergeCell ref="E21:I21"/>
    <mergeCell ref="J21:K21"/>
    <mergeCell ref="L21:O21"/>
    <mergeCell ref="J27:K27"/>
    <mergeCell ref="L27:O27"/>
    <mergeCell ref="A7:A10"/>
    <mergeCell ref="A24:A27"/>
    <mergeCell ref="B7:I10"/>
    <mergeCell ref="B24:I27"/>
    <mergeCell ref="J24:K24"/>
    <mergeCell ref="L24:O24"/>
    <mergeCell ref="J25:K25"/>
    <mergeCell ref="L25:O25"/>
    <mergeCell ref="J26:K26"/>
    <mergeCell ref="L26:O26"/>
    <mergeCell ref="B22:C22"/>
    <mergeCell ref="E22:I22"/>
    <mergeCell ref="J22:K22"/>
    <mergeCell ref="L22:O22"/>
  </mergeCells>
  <phoneticPr fontId="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马泺钫</cp:lastModifiedBy>
  <dcterms:created xsi:type="dcterms:W3CDTF">2006-09-16T00:00:00Z</dcterms:created>
  <dcterms:modified xsi:type="dcterms:W3CDTF">2024-03-01T02:41:19Z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65C7261A0A5346688A4F0183D1FAD042_12</vt:lpwstr>
  </property>
  <property fmtid="{D5CDD505-2E9C-101B-9397-08002B2CF9AE}" pid="3" name="KSOProductBuildVer">
    <vt:lpwstr>2052-12.1.0.16250</vt:lpwstr>
  </property>
  <property fmtid="{D5CDD505-2E9C-101B-9397-08002B2CF9AE}" pid="4" name="KSOReadingLayout">
    <vt:bool>true</vt:bool>
  </property>
</Properties>
</file>