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项目库备案表" sheetId="4" r:id="rId1"/>
    <sheet name="勿删" sheetId="2" r:id="rId2"/>
    <sheet name="Sheet1" sheetId="3" r:id="rId3"/>
  </sheets>
  <externalReferences>
    <externalReference r:id="rId4"/>
    <externalReference r:id="rId5"/>
  </externalReferences>
  <definedNames>
    <definedName name="_xlnm._FilterDatabase" localSheetId="0" hidden="1">附表项目库备案表!$A$6:$XED$13</definedName>
    <definedName name="产业项目">勿删!$B$2:$B$6</definedName>
    <definedName name="村公共服务">勿删!$M$2:$M$5</definedName>
    <definedName name="村基础设施">勿删!$L$2:$L$7</definedName>
    <definedName name="个">[1]勿删!$P$2:$P$6</definedName>
    <definedName name="公益岗位">勿删!$E$2</definedName>
    <definedName name="建设性质">[2]勿删!$O$2:$O$3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主管部门">[2]勿删!$P$2:$P$6</definedName>
    <definedName name="综合保障性扶贫">勿删!$K$2:$K$6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<sst xmlns="http://schemas.openxmlformats.org/spreadsheetml/2006/main" count="283" uniqueCount="183">
  <si>
    <t>附件2</t>
  </si>
  <si>
    <t>重庆市九龙坡区2022年巩固脱贫攻坚成果和乡村振兴项目库出库明细表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</si>
  <si>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</si>
  <si>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</si>
  <si>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</si>
  <si>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</si>
  <si>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</si>
  <si>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</si>
  <si>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</si>
  <si>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</si>
  <si>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</si>
  <si>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</si>
  <si>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</si>
  <si>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</si>
  <si>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</si>
  <si>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</si>
  <si>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</si>
  <si>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</si>
  <si>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</si>
  <si>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</si>
  <si>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</si>
  <si>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</si>
  <si>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</si>
  <si>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</si>
  <si>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</si>
  <si>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</si>
  <si>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备注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</si>
  <si>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</si>
  <si>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</si>
  <si>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</si>
  <si>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</si>
  <si>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</si>
  <si>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</si>
  <si>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</si>
  <si>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</si>
  <si>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</si>
  <si>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</si>
  <si>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</si>
  <si>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</si>
  <si>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</si>
  <si>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</si>
  <si>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</si>
  <si>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</si>
  <si>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</si>
  <si>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</si>
  <si>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</si>
  <si>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</si>
  <si>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</si>
  <si>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</si>
  <si>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</si>
  <si>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</si>
  <si>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</si>
  <si>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</si>
  <si>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</si>
  <si>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</si>
  <si>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</si>
  <si>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2022年九龙坡区英雄湾村农村人居环境整治项目</t>
  </si>
  <si>
    <t>乡村建设行动</t>
  </si>
  <si>
    <t>其他</t>
  </si>
  <si>
    <t>对乡村振兴学院周边约60户农户实施“三改一治”（改厨房、改厕所、改院落、治污水）和污水集中处理整治项目。</t>
  </si>
  <si>
    <t>改扩建</t>
  </si>
  <si>
    <t>铜罐驿镇英雄湾村1-8社</t>
  </si>
  <si>
    <t>项目实施后可改善60户232人生活环境</t>
  </si>
  <si>
    <t>232人参与项目实施过程监督，通过改善住房环境，集中污水处理、居民减少生活成本。</t>
  </si>
  <si>
    <t>完成对乡兴院周边约60户农户实施“三改一治”（改厨房、改厕所、改院落、治污水）和污水集中处理整治项目。</t>
  </si>
  <si>
    <t>新增对乡兴院周边约60户农户实施“三改一治”（改厨房、改厕所、改院落、治污水）和污水集中处理整治项目。</t>
  </si>
  <si>
    <t>项目（工程）竣工验收合格率100%</t>
  </si>
  <si>
    <t>项目（工程）完成及时率100%</t>
  </si>
  <si>
    <t>补助标准4.166万元/户</t>
  </si>
  <si>
    <t>减少群众改造费用250万元</t>
  </si>
  <si>
    <t>美化当地村容村貌，发展乡村旅游。受益人口232人</t>
  </si>
  <si>
    <t>工程设计使用年限≥10年</t>
  </si>
  <si>
    <t>村民满意度100%</t>
  </si>
  <si>
    <t>区农业农村委</t>
  </si>
  <si>
    <t>铜罐驿镇人民政府</t>
  </si>
  <si>
    <t>否</t>
  </si>
  <si>
    <t>是</t>
  </si>
  <si>
    <t>魏广军</t>
  </si>
  <si>
    <t>2022年九龙坡区英雄湾村公共服务提升项目</t>
  </si>
  <si>
    <t xml:space="preserve"> 对乡村振兴学院周边4座公厕进行智慧化改造和提档升级；在乡兴院及农业公园周边择地分散修建生态停车场，预计车位100个；完善乡兴院周边垃圾分类和收运设施。</t>
  </si>
  <si>
    <t>新建</t>
  </si>
  <si>
    <t>项目实施后可提升英雄湾村公共基础服务水平，约132人收益。</t>
  </si>
  <si>
    <t>132人参与项目实施过程监督，通过提升公共服务，方便群众停车，减低生活成本。</t>
  </si>
  <si>
    <t>完成对乡兴院周边4座公厕进行智慧化改造和提档升级；在乡兴院及农业公园周边择地分散修建生态停车场，预计车位100个；完善乡兴院周边垃圾分类和收运设施。</t>
  </si>
  <si>
    <t>新增对乡兴院周边4座公厕进行智慧化改造和提档升级；在乡兴院及农业公园周边择地分散修建生态停车场，预计车位100个；完善乡兴院周边垃圾分类和收运设施。</t>
  </si>
  <si>
    <t>每个停车位补助标准3万元</t>
  </si>
  <si>
    <t>减少群众停车费用</t>
  </si>
  <si>
    <t>提升村公共服务水平</t>
  </si>
  <si>
    <t>黎树</t>
  </si>
  <si>
    <t>2022年九龙坡区智慧温室建设项目</t>
  </si>
  <si>
    <t>按照社会资本和政府联合投入或者政府投资建设、社会运营方租赁运营等方式，在英雄湾、新合村投资2亿元建设6万平方米智慧温室。</t>
  </si>
  <si>
    <t>铜罐驿镇英雄湾村、新合村</t>
  </si>
  <si>
    <t>项目实施收益后可提高英雄湾村集体800余人农产品提高百分之30的收益，带动全镇农业经济发展。</t>
  </si>
  <si>
    <t>500人参与项目实施过程监督，通过新建6万平方米智慧温室，带动当地经济发展，提高就业机会，发展现代化农业。</t>
  </si>
  <si>
    <t>完成按照社会资本和政府联合投入或者政府投资建设、社会运营方租赁运营等方式，在英雄湾、新合村投资2亿元建设6万平方米智慧温室。</t>
  </si>
  <si>
    <t>新增按照社会资本和政府联合投入或者政府投资建设、社会运营方租赁运营等方式，在英雄湾、新合村投资2亿元建设6万平方米智慧温室。</t>
  </si>
  <si>
    <t>每平方米补助费用0.3333万元</t>
  </si>
  <si>
    <t>增加村集体经济收益，人均收入平均毛利为 100 元 / m2</t>
  </si>
  <si>
    <t>带动当地经济发展，为当地百姓提供就业机会，受益人口2000人</t>
  </si>
  <si>
    <t>未定</t>
  </si>
  <si>
    <t>2022年九龙坡区农业总部基地项目</t>
  </si>
  <si>
    <t>依托英雄湾村便民服务中心1600平方米闲置房屋进行集中打造，引进相关农业产业经营企业、社会公益性组织、农业集体经营组织等进驻办公。</t>
  </si>
  <si>
    <t>铜罐驿镇英雄湾村</t>
  </si>
  <si>
    <t>项项目实施可解决英雄湾村320余人就业问题，可带动集体经济收益、吸引社会资本投资。</t>
  </si>
  <si>
    <t>全村人1000余人参与项目实施过程监督，通过利用闲置资源，提升村集体经济收益。</t>
  </si>
  <si>
    <t>完成英雄湾村便民服务中心1600平方米闲置房屋进行集中打造，引进相关农业产业经营企业、社会公益性组织、农业集体经营组织等进驻办公。</t>
  </si>
  <si>
    <t>每平方米补助标准0.3125万元</t>
  </si>
  <si>
    <t>增加村集体经济收益人均收入增额1000元</t>
  </si>
  <si>
    <t>增加村集体经济收益受益人口320余人</t>
  </si>
  <si>
    <t>王速明</t>
  </si>
  <si>
    <t>2022年九龙坡区美丽乡村民居服务管理项目</t>
  </si>
  <si>
    <t>针对282套美丽乡村民居，引进市场主体进行管理、运营和维护。</t>
  </si>
  <si>
    <t>项目实施后可方便282户美丽乡村居民日常生活。</t>
  </si>
  <si>
    <t>带动群众就近务工增收，巩固交通基础设施建设，方便282户1000余人提升生活品质。</t>
  </si>
  <si>
    <t>完成282套美丽乡村民居，引进市场主体进行管理、运营和维护。</t>
  </si>
  <si>
    <t>282套美丽乡村民居，引进市场主体进行管理、运营和维护。</t>
  </si>
  <si>
    <t>每户补助标准1.06万元</t>
  </si>
  <si>
    <t>减少群众出行生活成本提高当地村民收入≥300元/年</t>
  </si>
  <si>
    <t>减少村民生活成本，受益人口1200余人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</si>
  <si>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</si>
  <si>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</si>
  <si>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</si>
  <si>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</si>
  <si>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</si>
  <si>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</si>
  <si>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</si>
  <si>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</si>
  <si>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</si>
  <si>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</si>
  <si>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</si>
  <si>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</si>
  <si>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</si>
  <si>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</si>
  <si>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</si>
  <si>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</si>
  <si>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</si>
  <si>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</si>
  <si>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</si>
  <si>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</si>
  <si>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</si>
  <si>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</si>
  <si>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</si>
  <si>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</si>
  <si>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</si>
  <si>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</si>
  <si>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</si>
  <si>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</si>
  <si>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</si>
  <si>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</si>
  <si>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</si>
  <si>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</si>
  <si>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</si>
  <si>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</si>
  <si>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</si>
  <si>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</si>
  <si>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</si>
  <si>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</si>
  <si>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</si>
  <si>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</si>
  <si>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</si>
  <si>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</si>
  <si>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</si>
  <si>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技能培训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</si>
  <si>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</si>
  <si>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</si>
  <si>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</si>
  <si>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</si>
  <si>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</si>
  <si>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</si>
  <si>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参加意外保险</t>
  </si>
  <si>
    <t>接受临时救助</t>
  </si>
  <si>
    <t>产业路</t>
  </si>
  <si>
    <t>接受大病（地方病）救治</t>
  </si>
  <si>
    <t>项目个数</t>
  </si>
  <si>
    <t>资金</t>
  </si>
  <si>
    <t>县供销社</t>
  </si>
  <si>
    <t>县人社局</t>
  </si>
  <si>
    <t>县生态环境局</t>
  </si>
  <si>
    <t>县发改委</t>
  </si>
  <si>
    <t>县水利局</t>
  </si>
  <si>
    <t>县交通局</t>
  </si>
  <si>
    <t>县乡村振兴局</t>
  </si>
  <si>
    <t>县农业农村委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</si>
</sst>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黑体_GBK"/>
      <charset val="134"/>
    </font>
    <font>
      <sz val="12"/>
      <color rgb="FFFF0000"/>
      <name val="宋体"/>
      <charset val="134"/>
    </font>
    <font>
      <sz val="16"/>
      <name val="方正小标宋_GBK"/>
      <charset val="134"/>
    </font>
    <font>
      <sz val="9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0" fillId="0" borderId="0" applyBorder="0"/>
    <xf numFmtId="0" fontId="8" fillId="3" borderId="6" applyNumberFormat="0" applyAlignment="0" applyProtection="0">
      <alignment vertical="center"/>
    </xf>
    <xf numFmtId="0" fontId="0" fillId="0" borderId="0" applyBorder="0"/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6" fillId="0" borderId="0"/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 applyBorder="0"/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0" borderId="0"/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 applyBorder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 applyBorder="0"/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Border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26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 applyBorder="0"/>
    <xf numFmtId="0" fontId="0" fillId="0" borderId="0" applyBorder="0"/>
    <xf numFmtId="0" fontId="6" fillId="0" borderId="0">
      <alignment vertical="center"/>
    </xf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 applyBorder="0"/>
    <xf numFmtId="0" fontId="6" fillId="0" borderId="0">
      <alignment vertical="center"/>
    </xf>
    <xf numFmtId="0" fontId="0" fillId="0" borderId="0" applyBorder="0"/>
    <xf numFmtId="0" fontId="6" fillId="0" borderId="0">
      <alignment vertical="center"/>
    </xf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98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常规 10 10 2 2 2 2 2 2 2 4" xfId="5"/>
    <cellStyle name="输入" xfId="6" builtinId="20"/>
    <cellStyle name="常规 10 10 2 2 2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常规 10 10 2 2 2 2 2 2 2 2 2 2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10 2 2 2 2 2 2 2 2 2 2 2 2 2 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0 10 2 2 2 2 2 2 2 2" xfId="43"/>
    <cellStyle name="常规 10 10 2 2 2 2 2 2 2 2 2 2 2 2 2" xfId="44"/>
    <cellStyle name="40% - 强调文字颜色 1" xfId="45" builtinId="31"/>
    <cellStyle name="20% - 强调文字颜色 2" xfId="46" builtinId="34"/>
    <cellStyle name="常规 10 10 2 2 2 2 2 2 2 2 2 2 2 2 3" xfId="47"/>
    <cellStyle name="40% - 强调文字颜色 2" xfId="48" builtinId="35"/>
    <cellStyle name="常规 10 10 2 2 2" xfId="49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常规 10 10 2 2 2 2" xfId="56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40% - 强调文字颜色 4 2 2 2 2 2 2" xfId="61"/>
    <cellStyle name="常规 10 2" xfId="62"/>
    <cellStyle name="60% - 强调文字颜色 6" xfId="63" builtinId="52"/>
    <cellStyle name="常规 10 10 2 2 2 2 2 2 2 2 2 2 2 2" xfId="64"/>
    <cellStyle name="常规 10 10 2 2 2 2 2 2 2 2 2 2 2 2 2 2 3" xfId="65"/>
    <cellStyle name="常规 10 10 2 2 2 2 2 4" xfId="66"/>
    <cellStyle name="常规 10 2 2 2" xfId="67"/>
    <cellStyle name="常规 10 2 2 2 2" xfId="68"/>
    <cellStyle name="常规 10 2 2 2 2 2 2" xfId="69"/>
    <cellStyle name="常规 10 2 2 2 2 2 2 2 2" xfId="70"/>
    <cellStyle name="常规 11" xfId="71"/>
    <cellStyle name="常规 12" xfId="72"/>
    <cellStyle name="常规 13" xfId="73"/>
    <cellStyle name="常规 15" xfId="74"/>
    <cellStyle name="常规 20" xfId="75"/>
    <cellStyle name="常规 19" xfId="76"/>
    <cellStyle name="常规 2" xfId="77"/>
    <cellStyle name="常规 2 10 2 2 2" xfId="78"/>
    <cellStyle name="常规 21" xfId="79"/>
    <cellStyle name="常规 22" xfId="80"/>
    <cellStyle name="常规 22 3" xfId="81"/>
    <cellStyle name="常规 23" xfId="82"/>
    <cellStyle name="常规 29" xfId="83"/>
    <cellStyle name="常规 34" xfId="84"/>
    <cellStyle name="常规 3" xfId="85"/>
    <cellStyle name="常规 30" xfId="86"/>
    <cellStyle name="常规 33" xfId="87"/>
    <cellStyle name="常规 35" xfId="88"/>
    <cellStyle name="常规 36" xfId="89"/>
    <cellStyle name="常规 4" xfId="90"/>
    <cellStyle name="常规 42" xfId="91"/>
    <cellStyle name="常规 5" xfId="92"/>
    <cellStyle name="常规 7" xfId="93"/>
    <cellStyle name="常规 7 2 2 3" xfId="94"/>
    <cellStyle name="常规 7 2 2 3 2 2 2" xfId="95"/>
    <cellStyle name="常规 7 2 2 3 2 2 2 2" xfId="96"/>
    <cellStyle name="常规 7 8" xfId="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065;&#26449;&#25391;&#20852;\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8D47884A-5A14-468F-8449-B93921764A23\Documents\WpsQingCache_\315440183\o\LOCAL-7D6545E4-58F9-4750-8052-5121E06749BF\n\F:\&#26700;&#38754;\&#36139;&#22256;&#26449;&#25552;&#21319;&#39033;&#30446;\0&#27719;&#24635;&#65288;&#20065;&#26449;&#25391;&#20852;&#30456;&#20851;&#39033;&#30446;&#65289;&#33073;&#36139;&#25915;&#22362;&#39033;&#30446;&#24211;&#22791;&#2669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Sheet1"/>
      <sheetName val="勿删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4"/>
  <sheetViews>
    <sheetView tabSelected="1" zoomScale="85" zoomScaleNormal="85" workbookViewId="0">
      <pane ySplit="7" topLeftCell="A8" activePane="bottomLeft" state="frozen"/>
      <selection/>
      <selection pane="bottomLeft" activeCell="A1" sqref="A1:C1"/>
    </sheetView>
  </sheetViews>
  <sheetFormatPr defaultColWidth="9" defaultRowHeight="14.25"/>
  <cols>
    <col min="1" max="1" width="4.625" style="7" customWidth="1"/>
    <col min="2" max="2" width="21" style="8" customWidth="1"/>
    <col min="3" max="3" width="9.125" style="7" customWidth="1"/>
    <col min="4" max="4" width="15.75" style="7" customWidth="1"/>
    <col min="5" max="5" width="45.875" style="7" customWidth="1"/>
    <col min="6" max="6" width="9.875" style="7" customWidth="1"/>
    <col min="7" max="7" width="8.875" style="7" customWidth="1"/>
    <col min="8" max="8" width="28" style="7" customWidth="1"/>
    <col min="9" max="9" width="25.625" style="7" customWidth="1"/>
    <col min="10" max="10" width="16.25" style="7" customWidth="1"/>
    <col min="11" max="11" width="17.75" style="7" customWidth="1"/>
    <col min="12" max="12" width="15.25" style="7" customWidth="1"/>
    <col min="13" max="13" width="14.875" style="7" customWidth="1"/>
    <col min="14" max="14" width="19.25" style="7" customWidth="1"/>
    <col min="15" max="16" width="14.5" style="7" customWidth="1"/>
    <col min="17" max="17" width="14.125" style="7" customWidth="1"/>
    <col min="18" max="18" width="14.875" style="7" customWidth="1"/>
    <col min="19" max="19" width="11.375" style="7" customWidth="1"/>
    <col min="20" max="20" width="11.875" style="7" customWidth="1"/>
    <col min="21" max="21" width="5.75" style="7" customWidth="1"/>
    <col min="22" max="22" width="4.5" style="7" customWidth="1"/>
    <col min="23" max="23" width="9.375" style="7" customWidth="1"/>
    <col min="24" max="24" width="10.25" style="7" customWidth="1"/>
    <col min="25" max="25" width="9.75" style="7" customWidth="1"/>
    <col min="26" max="26" width="9.25" style="7" customWidth="1"/>
    <col min="27" max="27" width="6.375" style="7" customWidth="1"/>
    <col min="28" max="28" width="4.375" style="9" customWidth="1"/>
    <col min="29" max="29" width="5.375" style="7" customWidth="1"/>
    <col min="30" max="30" width="11.175" style="7" customWidth="1"/>
    <col min="31" max="31" width="5.75" style="7" customWidth="1"/>
    <col min="32" max="33" width="4.625" style="7" customWidth="1"/>
    <col min="34" max="35" width="5.75" style="7" customWidth="1"/>
    <col min="36" max="36" width="5.5" style="7" customWidth="1"/>
    <col min="37" max="37" width="4.625" style="7" customWidth="1"/>
    <col min="38" max="38" width="6" style="7" customWidth="1"/>
    <col min="39" max="39" width="6.75" style="7" customWidth="1"/>
    <col min="40" max="40" width="21.5" style="7" customWidth="1"/>
    <col min="41" max="41" width="6.875" style="7" customWidth="1"/>
    <col min="42" max="42" width="11.5" style="7" customWidth="1"/>
    <col min="43" max="43" width="19.7083333333333" style="7" customWidth="1"/>
    <col min="44" max="16384" width="9" style="7"/>
  </cols>
  <sheetData>
    <row r="1" ht="22.5" customHeight="1" spans="1:43">
      <c r="A1" s="10" t="s">
        <v>0</v>
      </c>
      <c r="B1" s="10"/>
      <c r="C1" s="10"/>
      <c r="D1" s="10"/>
      <c r="E1" s="10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ht="31.5" customHeight="1" spans="1:4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8"/>
    </row>
    <row r="3" s="5" customFormat="1" ht="28.5" customHeight="1" spans="1:43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/>
      <c r="L3" s="13"/>
      <c r="M3" s="13"/>
      <c r="N3" s="13"/>
      <c r="O3" s="13"/>
      <c r="P3" s="13"/>
      <c r="Q3" s="13"/>
      <c r="R3" s="13"/>
      <c r="S3" s="13" t="s">
        <v>12</v>
      </c>
      <c r="T3" s="13"/>
      <c r="U3" s="13" t="s">
        <v>13</v>
      </c>
      <c r="V3" s="13" t="s">
        <v>14</v>
      </c>
      <c r="W3" s="13" t="s">
        <v>15</v>
      </c>
      <c r="X3" s="13"/>
      <c r="Y3" s="13" t="s">
        <v>16</v>
      </c>
      <c r="Z3" s="13"/>
      <c r="AA3" s="13"/>
      <c r="AB3" s="13"/>
      <c r="AC3" s="13"/>
      <c r="AD3" s="13" t="s">
        <v>17</v>
      </c>
      <c r="AE3" s="13"/>
      <c r="AF3" s="13" t="s">
        <v>18</v>
      </c>
      <c r="AG3" s="13" t="s">
        <v>19</v>
      </c>
      <c r="AH3" s="13" t="s">
        <v>20</v>
      </c>
      <c r="AI3" s="13"/>
      <c r="AJ3" s="13" t="s">
        <v>21</v>
      </c>
      <c r="AK3" s="13" t="s">
        <v>22</v>
      </c>
      <c r="AL3" s="13"/>
      <c r="AM3" s="13" t="s">
        <v>23</v>
      </c>
      <c r="AN3" s="13"/>
      <c r="AO3" s="13" t="s">
        <v>24</v>
      </c>
      <c r="AP3" s="13" t="s">
        <v>25</v>
      </c>
      <c r="AQ3" s="13" t="s">
        <v>26</v>
      </c>
    </row>
    <row r="4" s="5" customFormat="1" ht="17.25" customHeight="1" spans="1:43">
      <c r="A4" s="14"/>
      <c r="B4" s="14"/>
      <c r="C4" s="14"/>
      <c r="D4" s="13"/>
      <c r="E4" s="14"/>
      <c r="F4" s="14"/>
      <c r="G4" s="14"/>
      <c r="H4" s="13"/>
      <c r="I4" s="13"/>
      <c r="J4" s="13" t="s">
        <v>27</v>
      </c>
      <c r="K4" s="13" t="s">
        <v>28</v>
      </c>
      <c r="L4" s="13"/>
      <c r="M4" s="13"/>
      <c r="N4" s="13"/>
      <c r="O4" s="13" t="s">
        <v>29</v>
      </c>
      <c r="P4" s="13"/>
      <c r="Q4" s="13"/>
      <c r="R4" s="13" t="s">
        <v>30</v>
      </c>
      <c r="S4" s="13" t="s">
        <v>31</v>
      </c>
      <c r="T4" s="13" t="s">
        <v>32</v>
      </c>
      <c r="U4" s="13"/>
      <c r="V4" s="13"/>
      <c r="W4" s="13" t="s">
        <v>33</v>
      </c>
      <c r="X4" s="13" t="s">
        <v>34</v>
      </c>
      <c r="Y4" s="13" t="s">
        <v>35</v>
      </c>
      <c r="Z4" s="13" t="s">
        <v>36</v>
      </c>
      <c r="AA4" s="13"/>
      <c r="AB4" s="13"/>
      <c r="AC4" s="13" t="s">
        <v>37</v>
      </c>
      <c r="AD4" s="13" t="s">
        <v>38</v>
      </c>
      <c r="AE4" s="13" t="s">
        <v>39</v>
      </c>
      <c r="AF4" s="13"/>
      <c r="AG4" s="13"/>
      <c r="AH4" s="13" t="s">
        <v>40</v>
      </c>
      <c r="AI4" s="13" t="s">
        <v>41</v>
      </c>
      <c r="AJ4" s="13"/>
      <c r="AK4" s="13" t="s">
        <v>42</v>
      </c>
      <c r="AL4" s="13" t="s">
        <v>43</v>
      </c>
      <c r="AM4" s="13" t="s">
        <v>23</v>
      </c>
      <c r="AN4" s="13" t="s">
        <v>44</v>
      </c>
      <c r="AO4" s="13"/>
      <c r="AP4" s="13"/>
      <c r="AQ4" s="13"/>
    </row>
    <row r="5" s="5" customFormat="1" ht="53.1" customHeight="1" spans="1:43">
      <c r="A5" s="14"/>
      <c r="B5" s="14"/>
      <c r="C5" s="14"/>
      <c r="D5" s="13"/>
      <c r="E5" s="14"/>
      <c r="F5" s="14"/>
      <c r="G5" s="14"/>
      <c r="H5" s="13"/>
      <c r="I5" s="13"/>
      <c r="J5" s="13"/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3" t="s">
        <v>51</v>
      </c>
      <c r="R5" s="13"/>
      <c r="S5" s="13"/>
      <c r="T5" s="13"/>
      <c r="U5" s="13"/>
      <c r="V5" s="13"/>
      <c r="W5" s="13"/>
      <c r="X5" s="13"/>
      <c r="Y5" s="13"/>
      <c r="Z5" s="13" t="s">
        <v>52</v>
      </c>
      <c r="AA5" s="13" t="s">
        <v>53</v>
      </c>
      <c r="AB5" s="13" t="s">
        <v>54</v>
      </c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="5" customFormat="1" ht="53.1" customHeight="1" spans="1:43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  <c r="V6" s="14">
        <v>22</v>
      </c>
      <c r="W6" s="14">
        <v>23</v>
      </c>
      <c r="X6" s="14">
        <v>24</v>
      </c>
      <c r="Y6" s="14">
        <v>25</v>
      </c>
      <c r="Z6" s="14">
        <v>26</v>
      </c>
      <c r="AA6" s="14">
        <v>27</v>
      </c>
      <c r="AB6" s="14">
        <v>28</v>
      </c>
      <c r="AC6" s="14">
        <v>29</v>
      </c>
      <c r="AD6" s="14">
        <v>30</v>
      </c>
      <c r="AE6" s="14">
        <v>31</v>
      </c>
      <c r="AF6" s="14">
        <v>32</v>
      </c>
      <c r="AG6" s="14">
        <v>33</v>
      </c>
      <c r="AH6" s="14">
        <v>34</v>
      </c>
      <c r="AI6" s="14">
        <v>35</v>
      </c>
      <c r="AJ6" s="14">
        <v>36</v>
      </c>
      <c r="AK6" s="14">
        <v>37</v>
      </c>
      <c r="AL6" s="14">
        <v>38</v>
      </c>
      <c r="AM6" s="14">
        <v>39</v>
      </c>
      <c r="AN6" s="14">
        <v>40</v>
      </c>
      <c r="AO6" s="14">
        <v>41</v>
      </c>
      <c r="AP6" s="14">
        <v>42</v>
      </c>
      <c r="AQ6" s="14">
        <v>43</v>
      </c>
    </row>
    <row r="7" s="5" customFormat="1" ht="70" customHeight="1" spans="1:43">
      <c r="A7" s="12" t="s">
        <v>55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/>
      <c r="Y7" s="13">
        <v>21350</v>
      </c>
      <c r="Z7" s="13">
        <v>5900</v>
      </c>
      <c r="AA7" s="21">
        <v>0</v>
      </c>
      <c r="AB7" s="13">
        <v>0</v>
      </c>
      <c r="AC7" s="13">
        <v>15450</v>
      </c>
      <c r="AD7" s="13">
        <v>3904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23"/>
    </row>
    <row r="8" s="6" customFormat="1" ht="60" spans="1:43">
      <c r="A8" s="13">
        <v>1</v>
      </c>
      <c r="B8" s="13" t="s">
        <v>56</v>
      </c>
      <c r="C8" s="13" t="s">
        <v>57</v>
      </c>
      <c r="D8" s="13" t="s">
        <v>58</v>
      </c>
      <c r="E8" s="13" t="s">
        <v>59</v>
      </c>
      <c r="F8" s="13" t="s">
        <v>60</v>
      </c>
      <c r="G8" s="13" t="s">
        <v>61</v>
      </c>
      <c r="H8" s="13" t="s">
        <v>62</v>
      </c>
      <c r="I8" s="13" t="s">
        <v>63</v>
      </c>
      <c r="J8" s="13" t="s">
        <v>64</v>
      </c>
      <c r="K8" s="13" t="s">
        <v>65</v>
      </c>
      <c r="L8" s="13" t="s">
        <v>66</v>
      </c>
      <c r="M8" s="13" t="s">
        <v>67</v>
      </c>
      <c r="N8" s="13" t="s">
        <v>68</v>
      </c>
      <c r="O8" s="13" t="s">
        <v>69</v>
      </c>
      <c r="P8" s="13" t="s">
        <v>70</v>
      </c>
      <c r="Q8" s="13" t="s">
        <v>71</v>
      </c>
      <c r="R8" s="13" t="s">
        <v>72</v>
      </c>
      <c r="S8" s="13" t="s">
        <v>73</v>
      </c>
      <c r="T8" s="13" t="s">
        <v>74</v>
      </c>
      <c r="U8" s="13">
        <v>2022</v>
      </c>
      <c r="V8" s="13" t="s">
        <v>75</v>
      </c>
      <c r="W8" s="13">
        <v>2022.01</v>
      </c>
      <c r="X8" s="13">
        <v>2022.12</v>
      </c>
      <c r="Y8" s="13">
        <v>250</v>
      </c>
      <c r="Z8" s="13">
        <v>250</v>
      </c>
      <c r="AA8" s="21">
        <v>0</v>
      </c>
      <c r="AB8" s="13">
        <v>0</v>
      </c>
      <c r="AC8" s="13">
        <v>0</v>
      </c>
      <c r="AD8" s="13">
        <v>232</v>
      </c>
      <c r="AE8" s="13"/>
      <c r="AF8" s="13" t="s">
        <v>75</v>
      </c>
      <c r="AG8" s="13" t="s">
        <v>75</v>
      </c>
      <c r="AH8" s="13" t="s">
        <v>75</v>
      </c>
      <c r="AI8" s="13" t="s">
        <v>76</v>
      </c>
      <c r="AJ8" s="13" t="s">
        <v>75</v>
      </c>
      <c r="AK8" s="13" t="s">
        <v>75</v>
      </c>
      <c r="AL8" s="13"/>
      <c r="AM8" s="13" t="s">
        <v>75</v>
      </c>
      <c r="AN8" s="13"/>
      <c r="AO8" s="13" t="s">
        <v>77</v>
      </c>
      <c r="AP8" s="13">
        <v>13228681112</v>
      </c>
      <c r="AQ8" s="23"/>
    </row>
    <row r="9" s="6" customFormat="1" ht="96" spans="1:43">
      <c r="A9" s="13">
        <v>2</v>
      </c>
      <c r="B9" s="13" t="s">
        <v>78</v>
      </c>
      <c r="C9" s="13" t="s">
        <v>57</v>
      </c>
      <c r="D9" s="13" t="s">
        <v>58</v>
      </c>
      <c r="E9" s="15" t="s">
        <v>79</v>
      </c>
      <c r="F9" s="13" t="s">
        <v>80</v>
      </c>
      <c r="G9" s="13" t="s">
        <v>61</v>
      </c>
      <c r="H9" s="13" t="s">
        <v>81</v>
      </c>
      <c r="I9" s="13" t="s">
        <v>82</v>
      </c>
      <c r="J9" s="13" t="s">
        <v>83</v>
      </c>
      <c r="K9" s="13" t="s">
        <v>84</v>
      </c>
      <c r="L9" s="13" t="s">
        <v>66</v>
      </c>
      <c r="M9" s="13" t="s">
        <v>67</v>
      </c>
      <c r="N9" s="13" t="s">
        <v>85</v>
      </c>
      <c r="O9" s="13" t="s">
        <v>86</v>
      </c>
      <c r="P9" s="13" t="s">
        <v>87</v>
      </c>
      <c r="Q9" s="13" t="s">
        <v>71</v>
      </c>
      <c r="R9" s="13" t="s">
        <v>72</v>
      </c>
      <c r="S9" s="13" t="s">
        <v>73</v>
      </c>
      <c r="T9" s="13" t="s">
        <v>74</v>
      </c>
      <c r="U9" s="13">
        <v>2022</v>
      </c>
      <c r="V9" s="13" t="s">
        <v>75</v>
      </c>
      <c r="W9" s="13">
        <v>2022.01</v>
      </c>
      <c r="X9" s="13">
        <v>2022.12</v>
      </c>
      <c r="Y9" s="13">
        <v>300</v>
      </c>
      <c r="Z9" s="13">
        <v>150</v>
      </c>
      <c r="AA9" s="21">
        <v>0</v>
      </c>
      <c r="AB9" s="13">
        <v>0</v>
      </c>
      <c r="AC9" s="13">
        <v>150</v>
      </c>
      <c r="AD9" s="13">
        <v>152</v>
      </c>
      <c r="AE9" s="13"/>
      <c r="AF9" s="13" t="s">
        <v>75</v>
      </c>
      <c r="AG9" s="13" t="s">
        <v>75</v>
      </c>
      <c r="AH9" s="13" t="s">
        <v>75</v>
      </c>
      <c r="AI9" s="13" t="s">
        <v>76</v>
      </c>
      <c r="AJ9" s="13" t="s">
        <v>75</v>
      </c>
      <c r="AK9" s="13" t="s">
        <v>75</v>
      </c>
      <c r="AL9" s="13"/>
      <c r="AM9" s="13" t="s">
        <v>75</v>
      </c>
      <c r="AN9" s="13"/>
      <c r="AO9" s="13" t="s">
        <v>88</v>
      </c>
      <c r="AP9" s="13">
        <v>15825929435</v>
      </c>
      <c r="AQ9" s="23"/>
    </row>
    <row r="10" s="6" customFormat="1" ht="84" spans="1:43">
      <c r="A10" s="13">
        <v>3</v>
      </c>
      <c r="B10" s="16" t="s">
        <v>89</v>
      </c>
      <c r="C10" s="13" t="s">
        <v>58</v>
      </c>
      <c r="D10" s="13" t="s">
        <v>58</v>
      </c>
      <c r="E10" s="15" t="s">
        <v>90</v>
      </c>
      <c r="F10" s="13" t="s">
        <v>80</v>
      </c>
      <c r="G10" s="13" t="s">
        <v>91</v>
      </c>
      <c r="H10" s="13" t="s">
        <v>92</v>
      </c>
      <c r="I10" s="13" t="s">
        <v>93</v>
      </c>
      <c r="J10" s="13" t="s">
        <v>94</v>
      </c>
      <c r="K10" s="13" t="s">
        <v>95</v>
      </c>
      <c r="L10" s="13" t="s">
        <v>66</v>
      </c>
      <c r="M10" s="13" t="s">
        <v>67</v>
      </c>
      <c r="N10" s="13" t="s">
        <v>96</v>
      </c>
      <c r="O10" s="13" t="s">
        <v>97</v>
      </c>
      <c r="P10" s="13" t="s">
        <v>98</v>
      </c>
      <c r="Q10" s="13" t="s">
        <v>71</v>
      </c>
      <c r="R10" s="13" t="s">
        <v>72</v>
      </c>
      <c r="S10" s="13" t="s">
        <v>73</v>
      </c>
      <c r="T10" s="13" t="s">
        <v>74</v>
      </c>
      <c r="U10" s="13">
        <v>2022</v>
      </c>
      <c r="V10" s="13" t="s">
        <v>75</v>
      </c>
      <c r="W10" s="13">
        <v>2022.01</v>
      </c>
      <c r="X10" s="13">
        <v>2022.12</v>
      </c>
      <c r="Y10" s="13">
        <v>20000</v>
      </c>
      <c r="Z10" s="21">
        <v>5000</v>
      </c>
      <c r="AA10" s="13">
        <v>0</v>
      </c>
      <c r="AB10" s="13">
        <v>0</v>
      </c>
      <c r="AC10" s="13">
        <v>15000</v>
      </c>
      <c r="AD10" s="13">
        <v>2000</v>
      </c>
      <c r="AE10" s="13"/>
      <c r="AF10" s="13" t="s">
        <v>75</v>
      </c>
      <c r="AG10" s="13" t="s">
        <v>75</v>
      </c>
      <c r="AH10" s="13" t="s">
        <v>75</v>
      </c>
      <c r="AI10" s="13" t="s">
        <v>76</v>
      </c>
      <c r="AJ10" s="13" t="s">
        <v>75</v>
      </c>
      <c r="AK10" s="13" t="s">
        <v>75</v>
      </c>
      <c r="AL10" s="13"/>
      <c r="AM10" s="13" t="s">
        <v>75</v>
      </c>
      <c r="AN10" s="13"/>
      <c r="AO10" s="13" t="s">
        <v>99</v>
      </c>
      <c r="AP10" s="13"/>
      <c r="AQ10" s="23"/>
    </row>
    <row r="11" s="6" customFormat="1" ht="84" spans="1:43">
      <c r="A11" s="13">
        <v>4</v>
      </c>
      <c r="B11" s="16" t="s">
        <v>100</v>
      </c>
      <c r="C11" s="13" t="s">
        <v>57</v>
      </c>
      <c r="D11" s="13" t="s">
        <v>58</v>
      </c>
      <c r="E11" s="15" t="s">
        <v>101</v>
      </c>
      <c r="F11" s="13" t="s">
        <v>60</v>
      </c>
      <c r="G11" s="13" t="s">
        <v>102</v>
      </c>
      <c r="H11" s="13" t="s">
        <v>103</v>
      </c>
      <c r="I11" s="13" t="s">
        <v>104</v>
      </c>
      <c r="J11" s="13" t="s">
        <v>105</v>
      </c>
      <c r="K11" s="13" t="s">
        <v>105</v>
      </c>
      <c r="L11" s="13" t="s">
        <v>66</v>
      </c>
      <c r="M11" s="13" t="s">
        <v>67</v>
      </c>
      <c r="N11" s="13" t="s">
        <v>106</v>
      </c>
      <c r="O11" s="13" t="s">
        <v>107</v>
      </c>
      <c r="P11" s="13" t="s">
        <v>108</v>
      </c>
      <c r="Q11" s="13" t="s">
        <v>71</v>
      </c>
      <c r="R11" s="13" t="s">
        <v>72</v>
      </c>
      <c r="S11" s="13" t="s">
        <v>73</v>
      </c>
      <c r="T11" s="13" t="s">
        <v>74</v>
      </c>
      <c r="U11" s="13">
        <v>2022</v>
      </c>
      <c r="V11" s="13" t="s">
        <v>75</v>
      </c>
      <c r="W11" s="13">
        <v>2022.01</v>
      </c>
      <c r="X11" s="13">
        <v>2022.12</v>
      </c>
      <c r="Y11" s="13">
        <v>500</v>
      </c>
      <c r="Z11" s="13">
        <v>300</v>
      </c>
      <c r="AA11" s="21">
        <v>0</v>
      </c>
      <c r="AB11" s="13">
        <v>0</v>
      </c>
      <c r="AC11" s="13">
        <v>200</v>
      </c>
      <c r="AD11" s="13">
        <v>320</v>
      </c>
      <c r="AE11" s="13"/>
      <c r="AF11" s="13" t="s">
        <v>75</v>
      </c>
      <c r="AG11" s="13" t="s">
        <v>75</v>
      </c>
      <c r="AH11" s="13" t="s">
        <v>75</v>
      </c>
      <c r="AI11" s="13" t="s">
        <v>76</v>
      </c>
      <c r="AJ11" s="13" t="s">
        <v>75</v>
      </c>
      <c r="AK11" s="13" t="s">
        <v>75</v>
      </c>
      <c r="AL11" s="13"/>
      <c r="AM11" s="13" t="s">
        <v>75</v>
      </c>
      <c r="AN11" s="13"/>
      <c r="AO11" s="13" t="s">
        <v>109</v>
      </c>
      <c r="AP11" s="13">
        <v>13883083038</v>
      </c>
      <c r="AQ11" s="23"/>
    </row>
    <row r="12" s="6" customFormat="1" ht="36" spans="1:43">
      <c r="A12" s="13">
        <v>5</v>
      </c>
      <c r="B12" s="16" t="s">
        <v>110</v>
      </c>
      <c r="C12" s="13" t="s">
        <v>57</v>
      </c>
      <c r="D12" s="13" t="s">
        <v>58</v>
      </c>
      <c r="E12" s="15" t="s">
        <v>111</v>
      </c>
      <c r="F12" s="13" t="s">
        <v>60</v>
      </c>
      <c r="G12" s="13" t="s">
        <v>91</v>
      </c>
      <c r="H12" s="13" t="s">
        <v>112</v>
      </c>
      <c r="I12" s="13" t="s">
        <v>113</v>
      </c>
      <c r="J12" s="13" t="s">
        <v>114</v>
      </c>
      <c r="K12" s="13" t="s">
        <v>115</v>
      </c>
      <c r="L12" s="13" t="s">
        <v>66</v>
      </c>
      <c r="M12" s="13" t="s">
        <v>67</v>
      </c>
      <c r="N12" s="13" t="s">
        <v>116</v>
      </c>
      <c r="O12" s="13" t="s">
        <v>117</v>
      </c>
      <c r="P12" s="13" t="s">
        <v>118</v>
      </c>
      <c r="Q12" s="13" t="s">
        <v>71</v>
      </c>
      <c r="R12" s="13" t="s">
        <v>72</v>
      </c>
      <c r="S12" s="13" t="s">
        <v>73</v>
      </c>
      <c r="T12" s="13" t="s">
        <v>74</v>
      </c>
      <c r="U12" s="13">
        <v>2022</v>
      </c>
      <c r="V12" s="13" t="s">
        <v>75</v>
      </c>
      <c r="W12" s="13">
        <v>2022.01</v>
      </c>
      <c r="X12" s="13">
        <v>2022.12</v>
      </c>
      <c r="Y12" s="13">
        <v>300</v>
      </c>
      <c r="Z12" s="13">
        <v>200</v>
      </c>
      <c r="AA12" s="21">
        <v>0</v>
      </c>
      <c r="AB12" s="13">
        <v>0</v>
      </c>
      <c r="AC12" s="13">
        <v>100</v>
      </c>
      <c r="AD12" s="13">
        <v>1200</v>
      </c>
      <c r="AE12" s="13">
        <v>0</v>
      </c>
      <c r="AF12" s="13" t="s">
        <v>75</v>
      </c>
      <c r="AG12" s="13" t="s">
        <v>75</v>
      </c>
      <c r="AH12" s="13" t="s">
        <v>75</v>
      </c>
      <c r="AI12" s="13" t="s">
        <v>76</v>
      </c>
      <c r="AJ12" s="13" t="s">
        <v>75</v>
      </c>
      <c r="AK12" s="13" t="s">
        <v>75</v>
      </c>
      <c r="AL12" s="13"/>
      <c r="AM12" s="13" t="s">
        <v>75</v>
      </c>
      <c r="AN12" s="13"/>
      <c r="AO12" s="13" t="s">
        <v>99</v>
      </c>
      <c r="AP12" s="13"/>
      <c r="AQ12" s="23"/>
    </row>
    <row r="13" s="6" customFormat="1" ht="15.75" spans="1:42">
      <c r="A13" s="17"/>
      <c r="B13" s="18"/>
      <c r="C13" s="18"/>
      <c r="D13" s="18"/>
      <c r="E13" s="19"/>
      <c r="F13" s="18"/>
      <c r="G13" s="18"/>
      <c r="H13" s="18"/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7"/>
      <c r="U13" s="18"/>
      <c r="V13" s="17"/>
      <c r="W13" s="18"/>
      <c r="X13" s="18"/>
      <c r="Y13" s="17"/>
      <c r="Z13" s="17"/>
      <c r="AA13" s="22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0:40">
      <c r="J14" s="20"/>
      <c r="K14" s="20"/>
      <c r="L14" s="20"/>
      <c r="M14" s="20"/>
      <c r="N14" s="20"/>
      <c r="O14" s="20"/>
      <c r="P14" s="20"/>
      <c r="Q14" s="20"/>
      <c r="R14" s="20"/>
      <c r="AF14" s="20"/>
      <c r="AG14" s="20"/>
      <c r="AI14" s="20"/>
      <c r="AJ14" s="20"/>
      <c r="AK14" s="20"/>
      <c r="AL14" s="20"/>
      <c r="AM14" s="20"/>
      <c r="AN14" s="20"/>
    </row>
  </sheetData>
  <autoFilter ref="A6:XED13">
    <extLst/>
  </autoFilter>
  <mergeCells count="46"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R4:R5"/>
    <mergeCell ref="S4:S5"/>
    <mergeCell ref="T4:T5"/>
    <mergeCell ref="U3:U5"/>
    <mergeCell ref="V3:V5"/>
    <mergeCell ref="W4:W5"/>
    <mergeCell ref="X4:X5"/>
    <mergeCell ref="Y4:Y5"/>
    <mergeCell ref="AC4:AC5"/>
    <mergeCell ref="AD4:AD5"/>
    <mergeCell ref="AE4:AE5"/>
    <mergeCell ref="AF3:AF5"/>
    <mergeCell ref="AG3:AG5"/>
    <mergeCell ref="AH4:AH5"/>
    <mergeCell ref="AI4:AI5"/>
    <mergeCell ref="AJ3:AJ5"/>
    <mergeCell ref="AK4:AK5"/>
    <mergeCell ref="AL4:AL5"/>
    <mergeCell ref="AM4:AM5"/>
    <mergeCell ref="AN4:AN5"/>
    <mergeCell ref="AO3:AO5"/>
    <mergeCell ref="AP3:AP5"/>
    <mergeCell ref="AQ3:AQ5"/>
  </mergeCells>
  <conditionalFormatting sqref="B8:B13">
    <cfRule type="duplicateValues" dxfId="0" priority="1"/>
  </conditionalFormatting>
  <printOptions horizontalCentered="1" verticalCentered="1"/>
  <pageMargins left="0.15748031496063" right="0.15748031496063" top="0.590551181102362" bottom="0.551181102362205" header="0.511811023622047" footer="0.511811023622047"/>
  <pageSetup paperSize="8" scale="37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B5" sqref="B5"/>
    </sheetView>
  </sheetViews>
  <sheetFormatPr defaultColWidth="9" defaultRowHeight="14.25" outlineLevelRow="6"/>
  <cols>
    <col min="1" max="16384" width="9" style="3"/>
  </cols>
  <sheetData>
    <row r="1" ht="28.5" spans="1:14">
      <c r="A1" s="4" t="s">
        <v>4</v>
      </c>
      <c r="B1" s="3" t="s">
        <v>119</v>
      </c>
      <c r="C1" s="3" t="s">
        <v>120</v>
      </c>
      <c r="D1" s="3" t="s">
        <v>121</v>
      </c>
      <c r="E1" s="3" t="s">
        <v>122</v>
      </c>
      <c r="F1" s="3" t="s">
        <v>123</v>
      </c>
      <c r="G1" s="3" t="s">
        <v>124</v>
      </c>
      <c r="H1" s="3" t="s">
        <v>125</v>
      </c>
      <c r="I1" s="3" t="s">
        <v>126</v>
      </c>
      <c r="J1" s="3" t="s">
        <v>127</v>
      </c>
      <c r="K1" s="3" t="s">
        <v>128</v>
      </c>
      <c r="L1" s="3" t="s">
        <v>129</v>
      </c>
      <c r="M1" s="3" t="s">
        <v>130</v>
      </c>
      <c r="N1" s="3" t="s">
        <v>131</v>
      </c>
    </row>
    <row r="2" ht="57" spans="1:14">
      <c r="A2" s="4" t="s">
        <v>5</v>
      </c>
      <c r="B2" s="3" t="s">
        <v>132</v>
      </c>
      <c r="C2" s="3" t="s">
        <v>133</v>
      </c>
      <c r="D2" s="3" t="s">
        <v>134</v>
      </c>
      <c r="E2" s="3" t="s">
        <v>122</v>
      </c>
      <c r="F2" s="3" t="s">
        <v>135</v>
      </c>
      <c r="G2" s="3" t="s">
        <v>136</v>
      </c>
      <c r="H2" s="4" t="s">
        <v>125</v>
      </c>
      <c r="I2" s="3" t="s">
        <v>137</v>
      </c>
      <c r="J2" s="3" t="s">
        <v>138</v>
      </c>
      <c r="K2" s="3" t="s">
        <v>139</v>
      </c>
      <c r="L2" s="3" t="s">
        <v>140</v>
      </c>
      <c r="M2" s="3" t="s">
        <v>141</v>
      </c>
      <c r="N2" s="3" t="s">
        <v>131</v>
      </c>
    </row>
    <row r="3" ht="71.25" spans="2:13">
      <c r="B3" s="3" t="s">
        <v>142</v>
      </c>
      <c r="C3" s="3" t="s">
        <v>143</v>
      </c>
      <c r="D3" s="3" t="s">
        <v>144</v>
      </c>
      <c r="F3" s="3" t="s">
        <v>145</v>
      </c>
      <c r="G3" s="3" t="s">
        <v>146</v>
      </c>
      <c r="I3" s="3" t="s">
        <v>147</v>
      </c>
      <c r="J3" s="3" t="s">
        <v>148</v>
      </c>
      <c r="K3" s="3" t="s">
        <v>149</v>
      </c>
      <c r="L3" s="3" t="s">
        <v>150</v>
      </c>
      <c r="M3" s="3" t="s">
        <v>151</v>
      </c>
    </row>
    <row r="4" ht="57" spans="2:13">
      <c r="B4" s="3" t="s">
        <v>152</v>
      </c>
      <c r="C4" s="3" t="s">
        <v>153</v>
      </c>
      <c r="F4" s="3" t="s">
        <v>154</v>
      </c>
      <c r="G4" s="3" t="s">
        <v>155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160</v>
      </c>
    </row>
    <row r="5" ht="42.75" spans="2:13">
      <c r="B5" s="3" t="s">
        <v>161</v>
      </c>
      <c r="C5" s="3" t="s">
        <v>162</v>
      </c>
      <c r="F5" s="3" t="s">
        <v>163</v>
      </c>
      <c r="G5" s="3" t="s">
        <v>164</v>
      </c>
      <c r="I5" s="3" t="s">
        <v>165</v>
      </c>
      <c r="K5" s="3" t="s">
        <v>166</v>
      </c>
      <c r="L5" s="3" t="s">
        <v>167</v>
      </c>
      <c r="M5" s="3" t="s">
        <v>168</v>
      </c>
    </row>
    <row r="6" ht="28.5" spans="2:12">
      <c r="B6" s="3" t="s">
        <v>58</v>
      </c>
      <c r="G6" s="3" t="s">
        <v>169</v>
      </c>
      <c r="I6" s="3" t="s">
        <v>58</v>
      </c>
      <c r="K6" s="3" t="s">
        <v>170</v>
      </c>
      <c r="L6" s="3" t="s">
        <v>171</v>
      </c>
    </row>
    <row r="7" ht="42.75" spans="7:12">
      <c r="G7" s="3" t="s">
        <v>172</v>
      </c>
      <c r="L7" s="3" t="s">
        <v>58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G26" sqref="G26"/>
    </sheetView>
  </sheetViews>
  <sheetFormatPr defaultColWidth="9" defaultRowHeight="14.25"/>
  <cols>
    <col min="1" max="1" width="15.25" customWidth="1"/>
    <col min="2" max="2" width="11.75" customWidth="1"/>
    <col min="3" max="3" width="11.125" customWidth="1"/>
    <col min="9" max="9" width="15.5" customWidth="1"/>
  </cols>
  <sheetData>
    <row r="1" spans="1:9">
      <c r="A1" s="1" t="s">
        <v>4</v>
      </c>
      <c r="B1" s="1" t="s">
        <v>173</v>
      </c>
      <c r="C1" s="1" t="s">
        <v>174</v>
      </c>
      <c r="I1" t="s">
        <v>175</v>
      </c>
    </row>
    <row r="2" spans="1:9">
      <c r="A2" s="1" t="s">
        <v>119</v>
      </c>
      <c r="B2" s="2" t="e">
        <f>COUNTIF(#REF!,$A2)</f>
        <v>#REF!</v>
      </c>
      <c r="C2" s="1" t="e">
        <f>SUMIF(#REF!,$A2,#REF!)</f>
        <v>#REF!</v>
      </c>
      <c r="I2" t="s">
        <v>176</v>
      </c>
    </row>
    <row r="3" spans="1:9">
      <c r="A3" s="1" t="s">
        <v>129</v>
      </c>
      <c r="B3" s="2" t="e">
        <f>COUNTIF(#REF!,$A3)</f>
        <v>#REF!</v>
      </c>
      <c r="C3" s="1" t="e">
        <f>SUMIF(#REF!,$A3,#REF!)</f>
        <v>#REF!</v>
      </c>
      <c r="I3" t="s">
        <v>177</v>
      </c>
    </row>
    <row r="4" spans="1:9">
      <c r="A4" s="1" t="s">
        <v>127</v>
      </c>
      <c r="B4" s="2" t="e">
        <f>COUNTIF(#REF!,$A4)</f>
        <v>#REF!</v>
      </c>
      <c r="C4" s="1" t="e">
        <f>SUMIF(#REF!,$A4,#REF!)</f>
        <v>#REF!</v>
      </c>
      <c r="I4" t="s">
        <v>178</v>
      </c>
    </row>
    <row r="5" spans="1:9">
      <c r="A5" s="1" t="s">
        <v>131</v>
      </c>
      <c r="B5" s="2" t="e">
        <f>COUNTIF(#REF!,$A5)</f>
        <v>#REF!</v>
      </c>
      <c r="C5" s="1" t="e">
        <f>SUMIF(#REF!,$A5,#REF!)</f>
        <v>#REF!</v>
      </c>
      <c r="I5" t="s">
        <v>179</v>
      </c>
    </row>
    <row r="6" spans="1:9">
      <c r="A6" s="1" t="s">
        <v>125</v>
      </c>
      <c r="B6" s="2" t="e">
        <f>COUNTIF(#REF!,$A6)</f>
        <v>#REF!</v>
      </c>
      <c r="C6" s="1" t="e">
        <f>SUMIF(#REF!,$A6,#REF!)</f>
        <v>#REF!</v>
      </c>
      <c r="I6" t="s">
        <v>180</v>
      </c>
    </row>
    <row r="7" spans="1:9">
      <c r="A7" s="1" t="s">
        <v>124</v>
      </c>
      <c r="B7" s="2" t="e">
        <f>COUNTIF(#REF!,$A7)</f>
        <v>#REF!</v>
      </c>
      <c r="C7" s="1" t="e">
        <f>SUMIF(#REF!,$A7,#REF!)</f>
        <v>#REF!</v>
      </c>
      <c r="I7" t="s">
        <v>181</v>
      </c>
    </row>
    <row r="8" spans="1:9">
      <c r="A8" s="1" t="s">
        <v>126</v>
      </c>
      <c r="B8" s="2" t="e">
        <f>COUNTIF(#REF!,$A8)</f>
        <v>#REF!</v>
      </c>
      <c r="C8" s="1" t="e">
        <f>SUMIF(#REF!,$A8,#REF!)</f>
        <v>#REF!</v>
      </c>
      <c r="I8" t="s">
        <v>182</v>
      </c>
    </row>
    <row r="9" spans="1:3">
      <c r="A9" s="1" t="s">
        <v>128</v>
      </c>
      <c r="B9" s="2" t="e">
        <f>COUNTIF(#REF!,$A9)</f>
        <v>#REF!</v>
      </c>
      <c r="C9" s="1" t="e">
        <f>SUMIF(#REF!,$A9,#REF!)</f>
        <v>#REF!</v>
      </c>
    </row>
    <row r="10" spans="1:3">
      <c r="A10" s="1" t="s">
        <v>120</v>
      </c>
      <c r="B10" s="2" t="e">
        <f>COUNTIF(#REF!,$A10)</f>
        <v>#REF!</v>
      </c>
      <c r="C10" s="1" t="e">
        <f>SUMIF(#REF!,$A10,#REF!)</f>
        <v>#REF!</v>
      </c>
    </row>
    <row r="11" spans="1:3">
      <c r="A11" s="1" t="s">
        <v>122</v>
      </c>
      <c r="B11" s="2" t="e">
        <f>COUNTIF(#REF!,$A11)</f>
        <v>#REF!</v>
      </c>
      <c r="C11" s="1" t="e">
        <f>SUMIF(#REF!,$A11,#REF!)</f>
        <v>#REF!</v>
      </c>
    </row>
    <row r="12" spans="1:3">
      <c r="A12" s="1" t="s">
        <v>123</v>
      </c>
      <c r="B12" s="2" t="e">
        <f>COUNTIF(#REF!,$A12)</f>
        <v>#REF!</v>
      </c>
      <c r="C12" s="1" t="e">
        <f>SUMIF(#REF!,$A12,#REF!)</f>
        <v>#REF!</v>
      </c>
    </row>
    <row r="13" spans="1:3">
      <c r="A13" s="1" t="s">
        <v>58</v>
      </c>
      <c r="B13" s="2" t="e">
        <f>COUNTIF(#REF!,$A13)</f>
        <v>#REF!</v>
      </c>
      <c r="C13" s="1" t="e">
        <f>SUMIF(#REF!,$A13,#REF!)</f>
        <v>#REF!</v>
      </c>
    </row>
    <row r="14" spans="1:3">
      <c r="A14" s="2" t="s">
        <v>55</v>
      </c>
      <c r="B14" s="2" t="e">
        <f>SUM(B2:B13)</f>
        <v>#REF!</v>
      </c>
      <c r="C14" s="2" t="e">
        <f>SUM(C2:C13)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附表项目库备案表</vt:lpstr>
      <vt:lpstr>勿删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好可恶</cp:lastModifiedBy>
  <dcterms:created xsi:type="dcterms:W3CDTF">2019-07-15T01:46:00Z</dcterms:created>
  <cp:lastPrinted>2021-06-29T08:16:00Z</cp:lastPrinted>
  <dcterms:modified xsi:type="dcterms:W3CDTF">2023-03-27T02:14:25Z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7B833618AA05472691C9317D26361D49</vt:lpwstr>
  </property>
  <property fmtid="{D5CDD505-2E9C-101B-9397-08002B2CF9AE}" pid="4" name="KSOReadingLayout">
    <vt:bool>true</vt:bool>
  </property>
</Properties>
</file>