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2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  <sheet name="表十三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<sst xmlns="http://schemas.openxmlformats.org/spreadsheetml/2006/main" count="612" uniqueCount="353">
  <si>
    <t>附表1</t>
  </si>
  <si>
    <t>2025年重庆市田家炳中学财政拨款收支总表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</si>
  <si>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</si>
  <si>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</si>
  <si>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</si>
  <si>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</si>
  <si>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</si>
  <si>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</si>
  <si>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</si>
  <si>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</si>
  <si>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</si>
  <si>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</si>
  <si>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</si>
  <si>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</si>
  <si>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</si>
  <si>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</si>
  <si>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</si>
  <si>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</si>
  <si>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</si>
  <si>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</si>
  <si>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</si>
  <si>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</si>
  <si>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</si>
  <si>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</si>
  <si>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</si>
  <si>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</si>
  <si>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</si>
  <si>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附表2</t>
  </si>
  <si>
    <t>2025年重庆市田家炳中学一般公共预算财政拨款支出预算表</t>
  </si>
  <si>
    <t>功能分类科目</t>
  </si>
  <si>
    <t>2025年预算数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</si>
  <si>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</si>
  <si>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</si>
  <si>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</si>
  <si>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</si>
  <si>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</si>
  <si>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</si>
  <si>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</si>
  <si>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</si>
  <si>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2050203</t>
    </r>
  </si>
  <si>
    <r>
      <rPr>
        <sz val="10"/>
        <color rgb="FF000000"/>
        <rFont val="方正仿宋_GBK"/>
        <charset val="134"/>
      </rPr>
      <t>  初中教育</t>
    </r>
  </si>
  <si>
    <r>
      <rPr>
        <sz val="10"/>
        <color rgb="FF000000"/>
        <rFont val="方正仿宋_GBK"/>
        <charset val="134"/>
      </rPr>
      <t>  2050204</t>
    </r>
  </si>
  <si>
    <r>
      <rPr>
        <sz val="10"/>
        <color rgb="FF000000"/>
        <rFont val="方正仿宋_GBK"/>
        <charset val="134"/>
      </rPr>
      <t>  高中教育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</si>
  <si>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</si>
  <si>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</si>
  <si>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</si>
  <si>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</si>
  <si>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</si>
  <si>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</si>
  <si>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</si>
  <si>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</si>
  <si>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</si>
  <si>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</si>
  <si>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</si>
  <si>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</si>
  <si>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</si>
  <si>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</si>
  <si>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</si>
  <si>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</si>
  <si>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</si>
  <si>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</si>
  <si>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</si>
  <si>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</si>
  <si>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</si>
  <si>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</si>
  <si>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</si>
  <si>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r>
      <rPr>
        <sz val="10"/>
        <color rgb="FF000000"/>
        <rFont val="方正仿宋_GBK"/>
        <charset val="134"/>
      </rPr>
      <t>  2210203</t>
    </r>
  </si>
  <si>
    <r>
      <rPr>
        <sz val="10"/>
        <color rgb="FF000000"/>
        <rFont val="方正仿宋_GBK"/>
        <charset val="134"/>
      </rPr>
      <t>  购房补贴</t>
    </r>
  </si>
  <si>
    <t>附表3</t>
  </si>
  <si>
    <t>2025年重庆市田家炳中学一般公共预算财政拨款基本支出预算表</t>
  </si>
  <si>
    <t>（部门预算支出经济分类科目）</t>
  </si>
  <si>
    <t>经济分类科目</t>
  </si>
  <si>
    <t>2025年基本支出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</si>
  <si>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</si>
  <si>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</si>
  <si>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</si>
  <si>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</si>
  <si>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</si>
  <si>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</si>
  <si>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</si>
  <si>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</si>
  <si>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</si>
  <si>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</si>
  <si>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</si>
  <si>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</si>
  <si>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</si>
  <si>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</si>
  <si>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</si>
  <si>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</si>
  <si>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</si>
  <si>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</si>
  <si>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</si>
  <si>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</si>
  <si>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</si>
  <si>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</si>
  <si>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</si>
  <si>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</si>
  <si>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</si>
  <si>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</si>
  <si>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</si>
  <si>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</si>
  <si>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</si>
  <si>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</si>
  <si>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</si>
  <si>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</si>
  <si>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</si>
  <si>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</si>
  <si>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</si>
  <si>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</si>
  <si>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</si>
  <si>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</si>
  <si>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</si>
  <si>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</si>
  <si>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</si>
  <si>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</si>
  <si>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30218</t>
    </r>
  </si>
  <si>
    <r>
      <rPr>
        <sz val="10"/>
        <color rgb="FF000000"/>
        <rFont val="方正仿宋_GBK"/>
        <charset val="134"/>
      </rPr>
      <t> 专用材料费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</si>
  <si>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</si>
  <si>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</si>
  <si>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</si>
  <si>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</si>
  <si>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</si>
  <si>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</si>
  <si>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</si>
  <si>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</si>
  <si>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</si>
  <si>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</si>
  <si>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</si>
  <si>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</si>
  <si>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</si>
  <si>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</si>
  <si>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</si>
  <si>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</si>
  <si>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</si>
  <si>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</si>
  <si>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</si>
  <si>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</si>
  <si>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附表4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</si>
  <si>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</si>
  <si>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</si>
  <si>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</si>
  <si>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</si>
  <si>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</si>
  <si>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charset val="134"/>
      </rPr>
      <t> 50501</t>
    </r>
  </si>
  <si>
    <r>
      <rPr>
        <sz val="12"/>
        <color rgb="FF000000"/>
        <rFont val="方正仿宋_GBK"/>
        <charset val="134"/>
      </rPr>
      <t> 工资福利支出</t>
    </r>
  </si>
  <si>
    <r>
      <rPr>
        <sz val="12"/>
        <color rgb="FF000000"/>
        <rFont val="方正仿宋_GBK"/>
        <charset val="134"/>
      </rPr>
      <t> 50502</t>
    </r>
  </si>
  <si>
    <r>
      <rPr>
        <sz val="12"/>
        <color rgb="FF000000"/>
        <rFont val="方正仿宋_GBK"/>
        <charset val="134"/>
      </rPr>
      <t> 商品和服务支出</t>
    </r>
  </si>
  <si>
    <t>506</t>
  </si>
  <si>
    <t>对事业单位资本性补助</t>
  </si>
  <si>
    <r>
      <rPr>
        <sz val="12"/>
        <color rgb="FF000000"/>
        <rFont val="方正仿宋_GBK"/>
        <charset val="134"/>
      </rPr>
      <t> 50601</t>
    </r>
  </si>
  <si>
    <r>
      <rPr>
        <sz val="12"/>
        <color rgb="FF000000"/>
        <rFont val="方正仿宋_GBK"/>
        <charset val="134"/>
      </rPr>
      <t> 资本性支出</t>
    </r>
  </si>
  <si>
    <t>509</t>
  </si>
  <si>
    <r>
      <rPr>
        <sz val="12"/>
        <color rgb="FF000000"/>
        <rFont val="方正仿宋_GBK"/>
        <charset val="134"/>
      </rPr>
      <t> 50901</t>
    </r>
  </si>
  <si>
    <r>
      <rPr>
        <sz val="12"/>
        <color rgb="FF000000"/>
        <rFont val="方正仿宋_GBK"/>
        <charset val="134"/>
      </rPr>
      <t> 社会福利和救助</t>
    </r>
  </si>
  <si>
    <t>附表5</t>
  </si>
  <si>
    <t>2025年重庆市田家炳中学一般公共预算“三公”经费支出表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</si>
  <si>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</si>
  <si>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</si>
  <si>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</si>
  <si>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</si>
  <si>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</si>
  <si>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附表6</t>
  </si>
  <si>
    <t>2025年重庆市田家炳中学政府性基金预算支出表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</si>
  <si>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</si>
  <si>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</si>
  <si>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</si>
  <si>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附表7</t>
  </si>
  <si>
    <t>2025年重庆市田家炳中学部门收支总表</t>
  </si>
  <si>
    <t>11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</si>
  <si>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</si>
  <si>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</si>
  <si>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</si>
  <si>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</si>
  <si>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</si>
  <si>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</si>
  <si>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</si>
  <si>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附表8</t>
  </si>
  <si>
    <t>2025年重庆市田家炳中学部门收入总表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</si>
  <si>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</si>
  <si>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</si>
  <si>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</si>
  <si>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</si>
  <si>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</si>
  <si>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</si>
  <si>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</si>
  <si>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</si>
  <si>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</si>
  <si>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</si>
  <si>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20502</t>
    </r>
  </si>
  <si>
    <r>
      <rPr>
        <sz val="9"/>
        <color rgb="FF000000"/>
        <rFont val="方正仿宋_GBK"/>
        <charset val="134"/>
      </rPr>
      <t> 普通教育</t>
    </r>
  </si>
  <si>
    <r>
      <rPr>
        <sz val="9"/>
        <color rgb="FF000000"/>
        <rFont val="方正仿宋_GBK"/>
        <charset val="134"/>
      </rPr>
      <t>  2050203</t>
    </r>
  </si>
  <si>
    <r>
      <rPr>
        <sz val="9"/>
        <color rgb="FF000000"/>
        <rFont val="方正仿宋_GBK"/>
        <charset val="134"/>
      </rPr>
      <t>  初中教育</t>
    </r>
  </si>
  <si>
    <r>
      <rPr>
        <sz val="9"/>
        <color rgb="FF000000"/>
        <rFont val="方正仿宋_GBK"/>
        <charset val="134"/>
      </rPr>
      <t>  2050204</t>
    </r>
  </si>
  <si>
    <r>
      <rPr>
        <sz val="9"/>
        <color rgb="FF000000"/>
        <rFont val="方正仿宋_GBK"/>
        <charset val="134"/>
      </rPr>
      <t>  高中教育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</si>
  <si>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</si>
  <si>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</si>
  <si>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</si>
  <si>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</si>
  <si>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</si>
  <si>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</si>
  <si>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</si>
  <si>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</si>
  <si>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</si>
  <si>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</si>
  <si>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</si>
  <si>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</si>
  <si>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</si>
  <si>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</si>
  <si>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</si>
  <si>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</si>
  <si>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r>
      <rPr>
        <sz val="9"/>
        <color rgb="FF000000"/>
        <rFont val="方正仿宋_GBK"/>
        <charset val="134"/>
      </rPr>
      <t>  2210203</t>
    </r>
  </si>
  <si>
    <r>
      <rPr>
        <sz val="9"/>
        <color rgb="FF000000"/>
        <rFont val="方正仿宋_GBK"/>
        <charset val="134"/>
      </rPr>
      <t>  购房补贴</t>
    </r>
  </si>
  <si>
    <t>附表9</t>
  </si>
  <si>
    <t>2025年重庆市田家炳中学部门支出总表</t>
  </si>
  <si>
    <t>项目支出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</si>
  <si>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</si>
  <si>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</si>
  <si>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2050203</t>
    </r>
  </si>
  <si>
    <r>
      <rPr>
        <sz val="12"/>
        <color rgb="FF000000"/>
        <rFont val="方正仿宋_GBK"/>
        <charset val="134"/>
      </rPr>
      <t>  初中教育</t>
    </r>
  </si>
  <si>
    <r>
      <rPr>
        <sz val="12"/>
        <color rgb="FF000000"/>
        <rFont val="方正仿宋_GBK"/>
        <charset val="134"/>
      </rPr>
      <t>  2050204</t>
    </r>
  </si>
  <si>
    <r>
      <rPr>
        <sz val="12"/>
        <color rgb="FF000000"/>
        <rFont val="方正仿宋_GBK"/>
        <charset val="134"/>
      </rPr>
      <t>  高中教育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</si>
  <si>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</si>
  <si>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</si>
  <si>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</si>
  <si>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</si>
  <si>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</si>
  <si>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</si>
  <si>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</si>
  <si>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</si>
  <si>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</si>
  <si>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</si>
  <si>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</si>
  <si>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</si>
  <si>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</si>
  <si>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</si>
  <si>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</si>
  <si>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</si>
  <si>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 2210203</t>
    </r>
  </si>
  <si>
    <r>
      <rPr>
        <sz val="12"/>
        <color rgb="FF000000"/>
        <rFont val="方正仿宋_GBK"/>
        <charset val="134"/>
      </rPr>
      <t>  购房补贴</t>
    </r>
  </si>
  <si>
    <t>附表10</t>
  </si>
  <si>
    <t>2025年重庆市田家炳中学一般公共预算财政拨款项目支出预算表</t>
  </si>
  <si>
    <r>
      <rPr>
        <sz val="12"/>
        <color rgb="FF000000"/>
        <rFont val="方正仿宋_GBK"/>
        <charset val="134"/>
      </rPr>
      <t> 30201</t>
    </r>
  </si>
  <si>
    <r>
      <rPr>
        <sz val="12"/>
        <color rgb="FF000000"/>
        <rFont val="方正仿宋_GBK"/>
        <charset val="134"/>
      </rPr>
      <t> 办公费</t>
    </r>
  </si>
  <si>
    <r>
      <rPr>
        <sz val="12"/>
        <color rgb="FF000000"/>
        <rFont val="方正仿宋_GBK"/>
        <charset val="134"/>
      </rPr>
      <t> 30202</t>
    </r>
  </si>
  <si>
    <r>
      <rPr>
        <sz val="12"/>
        <color rgb="FF000000"/>
        <rFont val="方正仿宋_GBK"/>
        <charset val="134"/>
      </rPr>
      <t> 印刷费</t>
    </r>
  </si>
  <si>
    <r>
      <rPr>
        <sz val="12"/>
        <color rgb="FF000000"/>
        <rFont val="方正仿宋_GBK"/>
        <charset val="134"/>
      </rPr>
      <t> 30205</t>
    </r>
  </si>
  <si>
    <r>
      <rPr>
        <sz val="12"/>
        <color rgb="FF000000"/>
        <rFont val="方正仿宋_GBK"/>
        <charset val="134"/>
      </rPr>
      <t> 水费</t>
    </r>
  </si>
  <si>
    <r>
      <rPr>
        <sz val="12"/>
        <color rgb="FF000000"/>
        <rFont val="方正仿宋_GBK"/>
        <charset val="134"/>
      </rPr>
      <t> 30206</t>
    </r>
  </si>
  <si>
    <r>
      <rPr>
        <sz val="12"/>
        <color rgb="FF000000"/>
        <rFont val="方正仿宋_GBK"/>
        <charset val="134"/>
      </rPr>
      <t> 电费</t>
    </r>
  </si>
  <si>
    <r>
      <rPr>
        <sz val="12"/>
        <color rgb="FF000000"/>
        <rFont val="方正仿宋_GBK"/>
        <charset val="134"/>
      </rPr>
      <t> 30213</t>
    </r>
  </si>
  <si>
    <r>
      <rPr>
        <sz val="12"/>
        <color rgb="FF000000"/>
        <rFont val="方正仿宋_GBK"/>
        <charset val="134"/>
      </rPr>
      <t> 维修（护）费</t>
    </r>
  </si>
  <si>
    <r>
      <rPr>
        <sz val="12"/>
        <color rgb="FF000000"/>
        <rFont val="方正仿宋_GBK"/>
        <charset val="134"/>
      </rPr>
      <t> 30226</t>
    </r>
  </si>
  <si>
    <r>
      <rPr>
        <sz val="12"/>
        <color rgb="FF000000"/>
        <rFont val="方正仿宋_GBK"/>
        <charset val="134"/>
      </rPr>
      <t> 劳务费</t>
    </r>
  </si>
  <si>
    <r>
      <rPr>
        <sz val="12"/>
        <color rgb="FF000000"/>
        <rFont val="方正仿宋_GBK"/>
        <charset val="134"/>
      </rPr>
      <t> 30299</t>
    </r>
  </si>
  <si>
    <r>
      <rPr>
        <sz val="12"/>
        <color rgb="FF000000"/>
        <rFont val="方正仿宋_GBK"/>
        <charset val="134"/>
      </rPr>
      <t> 其他商品和服务支出</t>
    </r>
  </si>
  <si>
    <t xml:space="preserve"> 助学金</t>
  </si>
  <si>
    <t>附表11</t>
  </si>
  <si>
    <t>附表12</t>
  </si>
  <si>
    <t>2025年重庆市田家炳中学政府采购明细表</t>
  </si>
  <si>
    <t>部门单位</t>
  </si>
  <si>
    <t>项目编码</t>
  </si>
  <si>
    <t>项目名称</t>
  </si>
  <si>
    <t>功能科目</t>
  </si>
  <si>
    <t>政府经济科目</t>
  </si>
  <si>
    <t>部门经济科目</t>
  </si>
  <si>
    <t>是否政府采购</t>
  </si>
  <si>
    <t>项目状态</t>
  </si>
  <si>
    <t>单位资金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</si>
  <si>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</si>
  <si>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</si>
  <si>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</si>
  <si>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</si>
  <si>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</si>
  <si>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</si>
  <si>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合计：</t>
  </si>
  <si>
    <t xml:space="preserve"> </t>
  </si>
  <si>
    <r>
      <rPr>
        <sz val="9"/>
        <color rgb="FF000000"/>
        <rFont val="Dialog.plain"/>
        <charset val="134"/>
      </rPr>
      <t>  </t>
    </r>
  </si>
  <si>
    <r>
      <rPr>
        <sz val="9"/>
        <color rgb="FF000000"/>
        <rFont val="Dialog.plain"/>
        <charset val="134"/>
      </rPr>
      <t>   </t>
    </r>
  </si>
  <si>
    <t>附表13</t>
  </si>
  <si>
    <t>2025年重庆市田家炳中学单位项目绩效目标表</t>
  </si>
  <si>
    <t>绩效目标表</t>
  </si>
  <si>
    <t>单位信息：</t>
  </si>
  <si>
    <t>250007-重庆市田家炳中学</t>
  </si>
  <si>
    <t>项目名称：</t>
  </si>
  <si>
    <t>聘用人员专项经费—一事一议</t>
  </si>
  <si>
    <t>职能职责与活动：</t>
  </si>
  <si>
    <t>0507-教师队伍建设/04-聘用人员管理</t>
  </si>
  <si>
    <t>主管部门：</t>
  </si>
  <si>
    <t>250-重庆市九龙坡区教育委员会</t>
  </si>
  <si>
    <t>项目经办人：</t>
  </si>
  <si>
    <t>项目总额：</t>
  </si>
  <si>
    <t xml:space="preserve">166
</t>
  </si>
  <si>
    <t>预算执行率权重(%)：</t>
  </si>
  <si>
    <t>项目经办人电话：</t>
  </si>
  <si>
    <t>其中：</t>
  </si>
  <si>
    <t>财政资金：</t>
  </si>
  <si>
    <t>整体目标：</t>
  </si>
  <si>
    <t xml:space="preserve">为补充各中小学老师人数不足，开展特色教育，根据学生人数按师生比应核编制数，根据老师调动，不动编制交流，借用，按缺编人数补助经费，平均6万元/人/年，此次按月拨付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</si>
  <si>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</si>
  <si>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</si>
  <si>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</si>
  <si>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</si>
  <si>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</si>
  <si>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</si>
  <si>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</si>
  <si>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</si>
  <si>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</si>
  <si>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</si>
  <si>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</si>
  <si>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</si>
  <si>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</si>
  <si>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备注</t>
  </si>
  <si>
    <t>产出指标</t>
  </si>
  <si>
    <t>数量指标</t>
  </si>
  <si>
    <t>精品选修课程数量jlp</t>
  </si>
  <si>
    <t>≥</t>
  </si>
  <si>
    <t>3</t>
  </si>
  <si>
    <t>门</t>
  </si>
  <si>
    <t>20</t>
  </si>
  <si>
    <t>质量指标</t>
  </si>
  <si>
    <t>发表高水平学术论文数量</t>
  </si>
  <si>
    <t>1</t>
  </si>
  <si>
    <t>篇</t>
  </si>
  <si>
    <t>15</t>
  </si>
  <si>
    <t>改善办学条件学校数量jlp</t>
  </si>
  <si>
    <t>所</t>
  </si>
  <si>
    <t>效益指标</t>
  </si>
  <si>
    <t>社会效益</t>
  </si>
  <si>
    <t>课程一次性通过率</t>
  </si>
  <si>
    <t>90</t>
  </si>
  <si>
    <t>%</t>
  </si>
  <si>
    <t>受益学生数</t>
  </si>
  <si>
    <t>3530</t>
  </si>
  <si>
    <t>人</t>
  </si>
  <si>
    <t>满意度指标</t>
  </si>
  <si>
    <t>义务教育社会认可度jlp</t>
  </si>
  <si>
    <t>95</t>
  </si>
  <si>
    <t>10</t>
  </si>
  <si>
    <t>渝财教（2024）170号提前下达2025年城乡义务教育补助经费-生均公用经费</t>
  </si>
  <si>
    <t>0402-小学及中学教育管理/08-其他教育管理工作</t>
  </si>
  <si>
    <t xml:space="preserve">专项用于学校维持正常运行所需开支的业务费、公务费、设备购置费、修缮费和其他属于公用性质的经常性费用。严禁用于学校基本建设支出，人员工资及福利支出，严禁用于捐赠和偿还债务。
</t>
  </si>
  <si>
    <t>成本指标</t>
  </si>
  <si>
    <t>初中公用经费标准jlp</t>
  </si>
  <si>
    <t>＝</t>
  </si>
  <si>
    <t>1600</t>
  </si>
  <si>
    <t>元/人</t>
  </si>
  <si>
    <t>培养学生人数</t>
  </si>
  <si>
    <t>1290</t>
  </si>
  <si>
    <t>名</t>
  </si>
  <si>
    <t>新增中小学学位数量jlp</t>
  </si>
  <si>
    <t>100</t>
  </si>
  <si>
    <t>个</t>
  </si>
  <si>
    <t>学生参与率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</si>
</sst>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等线"/>
      <charset val="1"/>
      <scheme val="minor"/>
    </font>
    <font>
      <sz val="9"/>
      <color theme="1"/>
      <name val="等线"/>
      <charset val="134"/>
      <scheme val="minor"/>
    </font>
    <font>
      <sz val="16"/>
      <color rgb="FF000000"/>
      <name val="方正小标宋_GBK"/>
      <charset val="134"/>
    </font>
    <font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9"/>
      <name val="SimSun"/>
      <charset val="134"/>
    </font>
    <font>
      <sz val="9"/>
      <color rgb="FF000000"/>
      <name val="SimSun"/>
      <charset val="134"/>
    </font>
    <font>
      <sz val="9"/>
      <color rgb="FF000000"/>
      <name val="WenQuanYi Micro Hei"/>
      <charset val="134"/>
    </font>
    <font>
      <sz val="10"/>
      <color rgb="FF000000"/>
      <name val="方正楷体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仿宋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sz val="19"/>
      <color rgb="FF000000"/>
      <name val="方正小标宋_GBK"/>
      <charset val="134"/>
    </font>
    <font>
      <sz val="9"/>
      <color rgb="FF000000"/>
      <name val="方正仿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0"/>
      <name val="SimSun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" borderId="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43" fillId="4" borderId="11" applyNumberFormat="0" applyAlignment="0" applyProtection="0">
      <alignment vertical="center"/>
    </xf>
    <xf numFmtId="0" fontId="44" fillId="4" borderId="10" applyNumberFormat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vertical="center"/>
    </xf>
    <xf numFmtId="4" fontId="23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" fontId="28" fillId="0" borderId="3" xfId="0" applyNumberFormat="1" applyFont="1" applyBorder="1" applyAlignment="1">
      <alignment horizontal="right" vertical="center"/>
    </xf>
    <xf numFmtId="0" fontId="29" fillId="0" borderId="3" xfId="0" applyFont="1" applyBorder="1" applyAlignment="1">
      <alignment horizontal="left" vertical="center"/>
    </xf>
    <xf numFmtId="0" fontId="29" fillId="0" borderId="3" xfId="0" applyFont="1" applyBorder="1">
      <alignment vertical="center"/>
    </xf>
    <xf numFmtId="4" fontId="30" fillId="0" borderId="3" xfId="0" applyNumberFormat="1" applyFont="1" applyBorder="1" applyAlignment="1">
      <alignment horizontal="right" vertical="center"/>
    </xf>
    <xf numFmtId="0" fontId="29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4" fontId="30" fillId="0" borderId="3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28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4" fontId="30" fillId="0" borderId="3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3" sqref="B3:H3"/>
    </sheetView>
  </sheetViews>
  <sheetFormatPr defaultColWidth="10" defaultRowHeight="14.25" outlineLevelCol="7"/>
  <cols>
    <col min="1" max="1" width="0.25" customWidth="1"/>
    <col min="2" max="2" width="21.875" customWidth="1"/>
    <col min="3" max="3" width="11.375" customWidth="1"/>
    <col min="4" max="4" width="22.75" customWidth="1"/>
    <col min="5" max="5" width="12.25" customWidth="1"/>
    <col min="6" max="6" width="14.625" customWidth="1"/>
    <col min="7" max="7" width="15.25" customWidth="1"/>
    <col min="8" max="8" width="14.75" customWidth="1"/>
    <col min="9" max="11" width="9.75" customWidth="1"/>
  </cols>
  <sheetData>
    <row r="1" ht="16.35" customHeight="1" spans="1:2">
      <c r="A1" s="19"/>
      <c r="B1" s="30" t="s">
        <v>0</v>
      </c>
    </row>
    <row r="2" ht="16.35" customHeight="1"/>
    <row r="3" ht="40.5" customHeight="1" spans="2:8">
      <c r="B3" s="91" t="s">
        <v>1</v>
      </c>
      <c r="C3" s="91"/>
      <c r="D3" s="91"/>
      <c r="E3" s="91"/>
      <c r="F3" s="91"/>
      <c r="G3" s="91"/>
      <c r="H3" s="91"/>
    </row>
    <row r="4" ht="23.25" customHeight="1" spans="8:8">
      <c r="H4" s="65" t="s">
        <v>2</v>
      </c>
    </row>
    <row r="5" ht="43.15" customHeight="1" spans="2:8">
      <c r="B5" s="84" t="s">
        <v>3</v>
      </c>
      <c r="C5" s="84"/>
      <c r="D5" s="84" t="s">
        <v>4</v>
      </c>
      <c r="E5" s="84"/>
      <c r="F5" s="84"/>
      <c r="G5" s="84"/>
      <c r="H5" s="84"/>
    </row>
    <row r="6" ht="43.15" customHeight="1" spans="2:8">
      <c r="B6" s="87" t="s">
        <v>5</v>
      </c>
      <c r="C6" s="87" t="s">
        <v>6</v>
      </c>
      <c r="D6" s="87" t="s">
        <v>5</v>
      </c>
      <c r="E6" s="87" t="s">
        <v>7</v>
      </c>
      <c r="F6" s="84" t="s">
        <v>8</v>
      </c>
      <c r="G6" s="84" t="s">
        <v>9</v>
      </c>
      <c r="H6" s="84" t="s">
        <v>10</v>
      </c>
    </row>
    <row r="7" ht="24.2" customHeight="1" spans="2:8">
      <c r="B7" s="67" t="s">
        <v>11</v>
      </c>
      <c r="C7" s="88">
        <v>7691.31</v>
      </c>
      <c r="D7" s="67" t="s">
        <v>12</v>
      </c>
      <c r="E7" s="88">
        <f>7691.31+0.22</f>
        <v>7691.53</v>
      </c>
      <c r="F7" s="88">
        <f>7691.31+0.22</f>
        <v>7691.53</v>
      </c>
      <c r="G7" s="75"/>
      <c r="H7" s="75"/>
    </row>
    <row r="8" ht="23.25" customHeight="1" spans="2:8">
      <c r="B8" s="52" t="s">
        <v>13</v>
      </c>
      <c r="C8" s="90">
        <f>7691.31</f>
        <v>7691.31</v>
      </c>
      <c r="D8" s="52" t="s">
        <v>14</v>
      </c>
      <c r="E8" s="90">
        <f>6126.39+0.22</f>
        <v>6126.61</v>
      </c>
      <c r="F8" s="90">
        <f>6126.39+0.22</f>
        <v>6126.61</v>
      </c>
      <c r="G8" s="78"/>
      <c r="H8" s="78"/>
    </row>
    <row r="9" ht="23.25" customHeight="1" spans="2:8">
      <c r="B9" s="52" t="s">
        <v>15</v>
      </c>
      <c r="C9" s="90"/>
      <c r="D9" s="52" t="s">
        <v>16</v>
      </c>
      <c r="E9" s="90">
        <v>821.48</v>
      </c>
      <c r="F9" s="90">
        <v>821.48</v>
      </c>
      <c r="G9" s="78"/>
      <c r="H9" s="78"/>
    </row>
    <row r="10" ht="23.25" customHeight="1" spans="2:8">
      <c r="B10" s="52" t="s">
        <v>17</v>
      </c>
      <c r="C10" s="90"/>
      <c r="D10" s="52" t="s">
        <v>18</v>
      </c>
      <c r="E10" s="90">
        <v>237.26</v>
      </c>
      <c r="F10" s="90">
        <v>237.26</v>
      </c>
      <c r="G10" s="78"/>
      <c r="H10" s="78"/>
    </row>
    <row r="11" ht="23.25" customHeight="1" spans="2:8">
      <c r="B11" s="52"/>
      <c r="C11" s="90"/>
      <c r="D11" s="52" t="s">
        <v>19</v>
      </c>
      <c r="E11" s="90">
        <v>506.17</v>
      </c>
      <c r="F11" s="90">
        <v>506.17</v>
      </c>
      <c r="G11" s="78"/>
      <c r="H11" s="78"/>
    </row>
    <row r="12" ht="16.35" customHeight="1" spans="2:8">
      <c r="B12" s="94"/>
      <c r="C12" s="95"/>
      <c r="D12" s="94"/>
      <c r="E12" s="95"/>
      <c r="F12" s="95"/>
      <c r="G12" s="96"/>
      <c r="H12" s="96"/>
    </row>
    <row r="13" ht="22.35" customHeight="1" spans="2:8">
      <c r="B13" s="35" t="s">
        <v>20</v>
      </c>
      <c r="C13" s="88">
        <v>0.22</v>
      </c>
      <c r="D13" s="35" t="s">
        <v>21</v>
      </c>
      <c r="E13" s="95"/>
      <c r="F13" s="95"/>
      <c r="G13" s="96"/>
      <c r="H13" s="96"/>
    </row>
    <row r="14" ht="21.6" customHeight="1" spans="2:8">
      <c r="B14" s="53" t="s">
        <v>22</v>
      </c>
      <c r="C14" s="90">
        <v>0.22</v>
      </c>
      <c r="D14" s="94"/>
      <c r="E14" s="95"/>
      <c r="F14" s="95"/>
      <c r="G14" s="96"/>
      <c r="H14" s="96"/>
    </row>
    <row r="15" ht="20.65" customHeight="1" spans="2:8">
      <c r="B15" s="53" t="s">
        <v>23</v>
      </c>
      <c r="C15" s="95"/>
      <c r="D15" s="94"/>
      <c r="E15" s="95"/>
      <c r="F15" s="95"/>
      <c r="G15" s="96"/>
      <c r="H15" s="96"/>
    </row>
    <row r="16" ht="20.65" customHeight="1" spans="2:8">
      <c r="B16" s="53" t="s">
        <v>24</v>
      </c>
      <c r="C16" s="95"/>
      <c r="D16" s="94"/>
      <c r="E16" s="95"/>
      <c r="F16" s="95"/>
      <c r="G16" s="96"/>
      <c r="H16" s="96"/>
    </row>
    <row r="17" ht="16.35" customHeight="1" spans="2:8">
      <c r="B17" s="94"/>
      <c r="C17" s="95"/>
      <c r="D17" s="94"/>
      <c r="E17" s="95"/>
      <c r="F17" s="95"/>
      <c r="G17" s="96"/>
      <c r="H17" s="96"/>
    </row>
    <row r="18" ht="24.2" customHeight="1" spans="2:8">
      <c r="B18" s="67" t="s">
        <v>25</v>
      </c>
      <c r="C18" s="88">
        <f>7691.31+0.22</f>
        <v>7691.53</v>
      </c>
      <c r="D18" s="67" t="s">
        <v>26</v>
      </c>
      <c r="E18" s="88">
        <f>7691.31+0.22</f>
        <v>7691.53</v>
      </c>
      <c r="F18" s="88">
        <f>7691.31+0.22</f>
        <v>7691.53</v>
      </c>
      <c r="G18" s="75"/>
      <c r="H18" s="75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14" sqref="C14"/>
    </sheetView>
  </sheetViews>
  <sheetFormatPr defaultColWidth="10" defaultRowHeight="14.25" outlineLevelCol="3"/>
  <cols>
    <col min="1" max="1" width="0.25" customWidth="1"/>
    <col min="2" max="2" width="14.5" customWidth="1"/>
    <col min="3" max="3" width="41" customWidth="1"/>
    <col min="4" max="4" width="28.625" customWidth="1"/>
  </cols>
  <sheetData>
    <row r="1" ht="16.35" customHeight="1" spans="1:2">
      <c r="A1" s="19"/>
      <c r="B1" s="30" t="s">
        <v>239</v>
      </c>
    </row>
    <row r="2" ht="16.35" customHeight="1"/>
    <row r="3" ht="51.75" customHeight="1" spans="2:4">
      <c r="B3" s="31" t="s">
        <v>240</v>
      </c>
      <c r="C3" s="31"/>
      <c r="D3" s="31"/>
    </row>
    <row r="4" ht="27.6" customHeight="1" spans="2:4">
      <c r="B4" s="32" t="s">
        <v>70</v>
      </c>
      <c r="C4" s="32"/>
      <c r="D4" s="32"/>
    </row>
    <row r="5" ht="19.9" customHeight="1" spans="4:4">
      <c r="D5" s="33" t="s">
        <v>2</v>
      </c>
    </row>
    <row r="6" ht="37.15" customHeight="1" spans="2:4">
      <c r="B6" s="34" t="s">
        <v>139</v>
      </c>
      <c r="C6" s="34"/>
      <c r="D6" s="34" t="s">
        <v>214</v>
      </c>
    </row>
    <row r="7" ht="27.6" customHeight="1" spans="2:4">
      <c r="B7" s="34" t="s">
        <v>73</v>
      </c>
      <c r="C7" s="34" t="s">
        <v>32</v>
      </c>
      <c r="D7" s="34"/>
    </row>
    <row r="8" ht="20.65" customHeight="1" spans="2:4">
      <c r="B8" s="35" t="s">
        <v>7</v>
      </c>
      <c r="C8" s="35"/>
      <c r="D8" s="36">
        <f>765+0.22</f>
        <v>765.22</v>
      </c>
    </row>
    <row r="9" ht="19.9" customHeight="1" spans="2:4">
      <c r="B9" s="42" t="s">
        <v>97</v>
      </c>
      <c r="C9" s="42" t="s">
        <v>98</v>
      </c>
      <c r="D9" s="43">
        <f>765+0.14</f>
        <v>765.14</v>
      </c>
    </row>
    <row r="10" ht="18.95" customHeight="1" spans="2:4">
      <c r="B10" s="44" t="s">
        <v>241</v>
      </c>
      <c r="C10" s="44" t="s">
        <v>242</v>
      </c>
      <c r="D10" s="43">
        <f>60+0.14</f>
        <v>60.14</v>
      </c>
    </row>
    <row r="11" ht="18.95" customHeight="1" spans="2:4">
      <c r="B11" s="44" t="s">
        <v>243</v>
      </c>
      <c r="C11" s="44" t="s">
        <v>244</v>
      </c>
      <c r="D11" s="43">
        <v>5</v>
      </c>
    </row>
    <row r="12" ht="18.95" customHeight="1" spans="2:4">
      <c r="B12" s="44" t="s">
        <v>245</v>
      </c>
      <c r="C12" s="44" t="s">
        <v>246</v>
      </c>
      <c r="D12" s="43">
        <v>25</v>
      </c>
    </row>
    <row r="13" ht="18.95" customHeight="1" spans="2:4">
      <c r="B13" s="44" t="s">
        <v>247</v>
      </c>
      <c r="C13" s="44" t="s">
        <v>248</v>
      </c>
      <c r="D13" s="43">
        <v>30</v>
      </c>
    </row>
    <row r="14" ht="18.95" customHeight="1" spans="2:4">
      <c r="B14" s="44" t="s">
        <v>249</v>
      </c>
      <c r="C14" s="44" t="s">
        <v>250</v>
      </c>
      <c r="D14" s="43">
        <v>10</v>
      </c>
    </row>
    <row r="15" ht="18.95" customHeight="1" spans="2:4">
      <c r="B15" s="37" t="s">
        <v>251</v>
      </c>
      <c r="C15" s="37" t="s">
        <v>252</v>
      </c>
      <c r="D15" s="38">
        <v>614</v>
      </c>
    </row>
    <row r="16" ht="18.95" customHeight="1" spans="2:4">
      <c r="B16" s="39" t="s">
        <v>253</v>
      </c>
      <c r="C16" s="39" t="s">
        <v>254</v>
      </c>
      <c r="D16" s="40">
        <v>21</v>
      </c>
    </row>
    <row r="17" ht="18.95" customHeight="1" spans="2:4">
      <c r="B17" s="39">
        <v>303</v>
      </c>
      <c r="C17" s="39" t="s">
        <v>128</v>
      </c>
      <c r="D17" s="40">
        <v>0.08</v>
      </c>
    </row>
    <row r="18" ht="15.75" spans="2:4">
      <c r="B18" s="39">
        <v>30308</v>
      </c>
      <c r="C18" s="45" t="s">
        <v>255</v>
      </c>
      <c r="D18" s="46">
        <v>0.08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17" sqref="C17"/>
    </sheetView>
  </sheetViews>
  <sheetFormatPr defaultColWidth="10" defaultRowHeight="14.25" outlineLevelCol="3"/>
  <cols>
    <col min="1" max="1" width="0.25" customWidth="1"/>
    <col min="2" max="2" width="15.75" customWidth="1"/>
    <col min="3" max="3" width="36.5" customWidth="1"/>
    <col min="4" max="4" width="33.5" customWidth="1"/>
  </cols>
  <sheetData>
    <row r="1" ht="16.35" customHeight="1" spans="1:2">
      <c r="A1" s="19"/>
      <c r="B1" s="30" t="s">
        <v>256</v>
      </c>
    </row>
    <row r="2" ht="16.35" customHeight="1"/>
    <row r="3" ht="51.75" customHeight="1" spans="2:4">
      <c r="B3" s="31" t="s">
        <v>240</v>
      </c>
      <c r="C3" s="31"/>
      <c r="D3" s="31"/>
    </row>
    <row r="4" ht="27.6" customHeight="1" spans="2:4">
      <c r="B4" s="32" t="s">
        <v>138</v>
      </c>
      <c r="C4" s="32"/>
      <c r="D4" s="32"/>
    </row>
    <row r="5" ht="19.9" customHeight="1" spans="4:4">
      <c r="D5" s="33" t="s">
        <v>2</v>
      </c>
    </row>
    <row r="6" ht="39.6" customHeight="1" spans="2:4">
      <c r="B6" s="34" t="s">
        <v>139</v>
      </c>
      <c r="C6" s="34"/>
      <c r="D6" s="34" t="s">
        <v>214</v>
      </c>
    </row>
    <row r="7" ht="31.15" customHeight="1" spans="2:4">
      <c r="B7" s="34" t="s">
        <v>73</v>
      </c>
      <c r="C7" s="34" t="s">
        <v>32</v>
      </c>
      <c r="D7" s="34"/>
    </row>
    <row r="8" ht="20.65" customHeight="1" spans="2:4">
      <c r="B8" s="35" t="s">
        <v>7</v>
      </c>
      <c r="C8" s="35"/>
      <c r="D8" s="36">
        <f>765+0.22</f>
        <v>765.22</v>
      </c>
    </row>
    <row r="9" ht="20.25" customHeight="1" spans="2:4">
      <c r="B9" s="37" t="s">
        <v>141</v>
      </c>
      <c r="C9" s="37" t="s">
        <v>142</v>
      </c>
      <c r="D9" s="38">
        <f>765+0.14</f>
        <v>765.14</v>
      </c>
    </row>
    <row r="10" ht="20.25" customHeight="1" spans="2:4">
      <c r="B10" s="39" t="s">
        <v>145</v>
      </c>
      <c r="C10" s="39" t="s">
        <v>146</v>
      </c>
      <c r="D10" s="40">
        <f>765+0.14</f>
        <v>765.14</v>
      </c>
    </row>
    <row r="11" ht="20.25" customHeight="1" spans="2:4">
      <c r="B11" s="41">
        <v>509</v>
      </c>
      <c r="C11" s="39" t="s">
        <v>128</v>
      </c>
      <c r="D11" s="40">
        <v>0.08</v>
      </c>
    </row>
    <row r="12" ht="20.25" customHeight="1" spans="2:4">
      <c r="B12" s="39">
        <v>50902</v>
      </c>
      <c r="C12" s="39" t="s">
        <v>255</v>
      </c>
      <c r="D12" s="40">
        <v>0.08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selection activeCell="B2" sqref="B2:Z2"/>
    </sheetView>
  </sheetViews>
  <sheetFormatPr defaultColWidth="10" defaultRowHeight="14.25"/>
  <cols>
    <col min="1" max="1" width="0.625" customWidth="1"/>
    <col min="2" max="26" width="5" customWidth="1"/>
    <col min="27" max="30" width="9.75" customWidth="1"/>
  </cols>
  <sheetData>
    <row r="1" ht="20.65" customHeight="1" spans="1:3">
      <c r="A1" s="19"/>
      <c r="B1" s="20" t="s">
        <v>257</v>
      </c>
      <c r="C1" s="20"/>
    </row>
    <row r="2" ht="42.2" customHeight="1" spans="1:26">
      <c r="A2" s="19"/>
      <c r="B2" s="3" t="s">
        <v>258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33.6" customHeight="1" spans="25:26">
      <c r="Y3" s="29" t="s">
        <v>2</v>
      </c>
      <c r="Z3" s="29"/>
    </row>
    <row r="4" ht="38.85" customHeight="1" spans="2:26">
      <c r="B4" s="21" t="s">
        <v>259</v>
      </c>
      <c r="C4" s="21" t="s">
        <v>260</v>
      </c>
      <c r="D4" s="21" t="s">
        <v>261</v>
      </c>
      <c r="E4" s="21" t="s">
        <v>262</v>
      </c>
      <c r="F4" s="21" t="s">
        <v>263</v>
      </c>
      <c r="G4" s="21" t="s">
        <v>264</v>
      </c>
      <c r="H4" s="21" t="s">
        <v>265</v>
      </c>
      <c r="I4" s="21" t="s">
        <v>266</v>
      </c>
      <c r="J4" s="21" t="s">
        <v>74</v>
      </c>
      <c r="K4" s="21" t="s">
        <v>8</v>
      </c>
      <c r="L4" s="21"/>
      <c r="M4" s="21"/>
      <c r="N4" s="21"/>
      <c r="O4" s="21"/>
      <c r="P4" s="21" t="s">
        <v>9</v>
      </c>
      <c r="Q4" s="21"/>
      <c r="R4" s="21"/>
      <c r="S4" s="21" t="s">
        <v>10</v>
      </c>
      <c r="T4" s="21" t="s">
        <v>170</v>
      </c>
      <c r="U4" s="21" t="s">
        <v>267</v>
      </c>
      <c r="V4" s="21"/>
      <c r="W4" s="21"/>
      <c r="X4" s="21"/>
      <c r="Y4" s="21"/>
      <c r="Z4" s="21"/>
    </row>
    <row r="5" ht="52.5" customHeight="1" spans="2:26">
      <c r="B5" s="21"/>
      <c r="C5" s="21"/>
      <c r="D5" s="21"/>
      <c r="E5" s="21"/>
      <c r="F5" s="21"/>
      <c r="G5" s="21"/>
      <c r="H5" s="21"/>
      <c r="I5" s="21"/>
      <c r="J5" s="21"/>
      <c r="K5" s="21" t="s">
        <v>33</v>
      </c>
      <c r="L5" s="21" t="s">
        <v>13</v>
      </c>
      <c r="M5" s="21" t="s">
        <v>268</v>
      </c>
      <c r="N5" s="21" t="s">
        <v>269</v>
      </c>
      <c r="O5" s="21" t="s">
        <v>270</v>
      </c>
      <c r="P5" s="21" t="s">
        <v>33</v>
      </c>
      <c r="Q5" s="21" t="s">
        <v>9</v>
      </c>
      <c r="R5" s="21" t="s">
        <v>271</v>
      </c>
      <c r="S5" s="21"/>
      <c r="T5" s="21"/>
      <c r="U5" s="21" t="s">
        <v>33</v>
      </c>
      <c r="V5" s="21" t="s">
        <v>171</v>
      </c>
      <c r="W5" s="21" t="s">
        <v>172</v>
      </c>
      <c r="X5" s="21" t="s">
        <v>272</v>
      </c>
      <c r="Y5" s="21" t="s">
        <v>174</v>
      </c>
      <c r="Z5" s="21" t="s">
        <v>273</v>
      </c>
    </row>
    <row r="6" ht="25.5" customHeight="1" spans="1:26">
      <c r="A6" s="22"/>
      <c r="B6" s="23"/>
      <c r="C6" s="23"/>
      <c r="D6" s="23"/>
      <c r="E6" s="22"/>
      <c r="F6" s="23"/>
      <c r="G6" s="22"/>
      <c r="H6" s="23"/>
      <c r="I6" s="26" t="s">
        <v>274</v>
      </c>
      <c r="J6" s="28" t="s">
        <v>275</v>
      </c>
      <c r="K6" s="28" t="s">
        <v>275</v>
      </c>
      <c r="L6" s="28" t="s">
        <v>275</v>
      </c>
      <c r="M6" s="28" t="s">
        <v>275</v>
      </c>
      <c r="N6" s="28" t="s">
        <v>275</v>
      </c>
      <c r="O6" s="28" t="s">
        <v>275</v>
      </c>
      <c r="P6" s="28" t="s">
        <v>275</v>
      </c>
      <c r="Q6" s="28" t="s">
        <v>275</v>
      </c>
      <c r="R6" s="28" t="s">
        <v>275</v>
      </c>
      <c r="S6" s="28" t="s">
        <v>275</v>
      </c>
      <c r="T6" s="28" t="s">
        <v>275</v>
      </c>
      <c r="U6" s="28" t="s">
        <v>275</v>
      </c>
      <c r="V6" s="28" t="s">
        <v>275</v>
      </c>
      <c r="W6" s="28" t="s">
        <v>275</v>
      </c>
      <c r="X6" s="28" t="s">
        <v>275</v>
      </c>
      <c r="Y6" s="28" t="s">
        <v>275</v>
      </c>
      <c r="Z6" s="28" t="s">
        <v>275</v>
      </c>
    </row>
    <row r="7" ht="25.5" customHeight="1" spans="1:26">
      <c r="A7" s="22"/>
      <c r="B7" s="24"/>
      <c r="C7" s="24"/>
      <c r="D7" s="24"/>
      <c r="E7" s="24"/>
      <c r="F7" s="23"/>
      <c r="G7" s="23"/>
      <c r="H7" s="23"/>
      <c r="I7" s="23"/>
      <c r="J7" s="28" t="s">
        <v>275</v>
      </c>
      <c r="K7" s="28" t="s">
        <v>275</v>
      </c>
      <c r="L7" s="28" t="s">
        <v>275</v>
      </c>
      <c r="M7" s="28" t="s">
        <v>275</v>
      </c>
      <c r="N7" s="28" t="s">
        <v>275</v>
      </c>
      <c r="O7" s="28" t="s">
        <v>275</v>
      </c>
      <c r="P7" s="28" t="s">
        <v>275</v>
      </c>
      <c r="Q7" s="28" t="s">
        <v>275</v>
      </c>
      <c r="R7" s="28" t="s">
        <v>275</v>
      </c>
      <c r="S7" s="28" t="s">
        <v>275</v>
      </c>
      <c r="T7" s="28" t="s">
        <v>275</v>
      </c>
      <c r="U7" s="28" t="s">
        <v>275</v>
      </c>
      <c r="V7" s="28" t="s">
        <v>275</v>
      </c>
      <c r="W7" s="28" t="s">
        <v>275</v>
      </c>
      <c r="X7" s="28" t="s">
        <v>275</v>
      </c>
      <c r="Y7" s="28" t="s">
        <v>275</v>
      </c>
      <c r="Z7" s="28" t="s">
        <v>275</v>
      </c>
    </row>
    <row r="8" ht="25.5" customHeight="1" spans="1:26">
      <c r="A8" s="22"/>
      <c r="B8" s="25" t="s">
        <v>276</v>
      </c>
      <c r="C8" s="24"/>
      <c r="D8" s="24"/>
      <c r="E8" s="24"/>
      <c r="F8" s="23"/>
      <c r="G8" s="23"/>
      <c r="H8" s="23"/>
      <c r="I8" s="23"/>
      <c r="J8" s="28" t="s">
        <v>275</v>
      </c>
      <c r="K8" s="28" t="s">
        <v>275</v>
      </c>
      <c r="L8" s="28" t="s">
        <v>275</v>
      </c>
      <c r="M8" s="28" t="s">
        <v>275</v>
      </c>
      <c r="N8" s="28" t="s">
        <v>275</v>
      </c>
      <c r="O8" s="28" t="s">
        <v>275</v>
      </c>
      <c r="P8" s="28" t="s">
        <v>275</v>
      </c>
      <c r="Q8" s="28" t="s">
        <v>275</v>
      </c>
      <c r="R8" s="28" t="s">
        <v>275</v>
      </c>
      <c r="S8" s="28" t="s">
        <v>275</v>
      </c>
      <c r="T8" s="28" t="s">
        <v>275</v>
      </c>
      <c r="U8" s="28" t="s">
        <v>275</v>
      </c>
      <c r="V8" s="28" t="s">
        <v>275</v>
      </c>
      <c r="W8" s="28" t="s">
        <v>275</v>
      </c>
      <c r="X8" s="28" t="s">
        <v>275</v>
      </c>
      <c r="Y8" s="28" t="s">
        <v>275</v>
      </c>
      <c r="Z8" s="28" t="s">
        <v>275</v>
      </c>
    </row>
    <row r="9" ht="25.5" customHeight="1" spans="1:26">
      <c r="A9" s="22"/>
      <c r="B9" s="25" t="s">
        <v>277</v>
      </c>
      <c r="C9" s="24"/>
      <c r="D9" s="24"/>
      <c r="E9" s="24"/>
      <c r="F9" s="24"/>
      <c r="G9" s="24"/>
      <c r="H9" s="26"/>
      <c r="I9" s="26"/>
      <c r="J9" s="28" t="s">
        <v>275</v>
      </c>
      <c r="K9" s="28" t="s">
        <v>275</v>
      </c>
      <c r="L9" s="28" t="s">
        <v>275</v>
      </c>
      <c r="M9" s="28" t="s">
        <v>275</v>
      </c>
      <c r="N9" s="28" t="s">
        <v>275</v>
      </c>
      <c r="O9" s="28" t="s">
        <v>275</v>
      </c>
      <c r="P9" s="28" t="s">
        <v>275</v>
      </c>
      <c r="Q9" s="28" t="s">
        <v>275</v>
      </c>
      <c r="R9" s="28" t="s">
        <v>275</v>
      </c>
      <c r="S9" s="28" t="s">
        <v>275</v>
      </c>
      <c r="T9" s="28" t="s">
        <v>275</v>
      </c>
      <c r="U9" s="28" t="s">
        <v>275</v>
      </c>
      <c r="V9" s="28" t="s">
        <v>275</v>
      </c>
      <c r="W9" s="28" t="s">
        <v>275</v>
      </c>
      <c r="X9" s="28" t="s">
        <v>275</v>
      </c>
      <c r="Y9" s="28" t="s">
        <v>275</v>
      </c>
      <c r="Z9" s="28" t="s">
        <v>275</v>
      </c>
    </row>
    <row r="10" ht="16.35" customHeight="1" spans="2:2">
      <c r="B10" s="27"/>
    </row>
    <row r="11" ht="16.35" customHeight="1" spans="2:3">
      <c r="B11" s="27"/>
      <c r="C11" s="27"/>
    </row>
  </sheetData>
  <mergeCells count="18">
    <mergeCell ref="B1:C1"/>
    <mergeCell ref="B2:Z2"/>
    <mergeCell ref="Y3:Z3"/>
    <mergeCell ref="K4:O4"/>
    <mergeCell ref="P4:R4"/>
    <mergeCell ref="U4:Z4"/>
    <mergeCell ref="B11:C1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S4:S5"/>
    <mergeCell ref="T4:T5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6"/>
  <sheetViews>
    <sheetView tabSelected="1" workbookViewId="0">
      <selection activeCell="R20" sqref="R20"/>
    </sheetView>
  </sheetViews>
  <sheetFormatPr defaultColWidth="9" defaultRowHeight="12"/>
  <cols>
    <col min="1" max="1" width="15.75" style="2" customWidth="1"/>
    <col min="2" max="2" width="8.875" style="2" customWidth="1"/>
    <col min="3" max="3" width="18.875" style="2" customWidth="1"/>
    <col min="4" max="4" width="13.75" style="2" customWidth="1"/>
    <col min="5" max="5" width="8.875" style="2" customWidth="1"/>
    <col min="6" max="6" width="5.875" style="2" customWidth="1"/>
    <col min="7" max="7" width="7.375" style="2" customWidth="1"/>
    <col min="8" max="8" width="8.125" style="2" customWidth="1"/>
    <col min="9" max="9" width="4.375" style="2" customWidth="1"/>
    <col min="10" max="10" width="5.875" style="2" customWidth="1"/>
    <col min="11" max="11" width="8.875" style="2" customWidth="1"/>
    <col min="12" max="15" width="5.5" style="2" customWidth="1"/>
    <col min="16" max="16" width="8.25" style="2" customWidth="1"/>
    <col min="17" max="16384" width="9" style="2"/>
  </cols>
  <sheetData>
    <row r="1" spans="1:1">
      <c r="A1" s="2" t="s">
        <v>278</v>
      </c>
    </row>
    <row r="3" ht="21" spans="1:15">
      <c r="A3" s="3" t="s">
        <v>279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0.25" spans="1: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4:15">
      <c r="N5" s="15" t="s">
        <v>2</v>
      </c>
      <c r="O5" s="15"/>
    </row>
    <row r="6" ht="15.75" spans="1:15">
      <c r="A6" s="5" t="s">
        <v>280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6" t="s">
        <v>281</v>
      </c>
      <c r="B7" s="7" t="s">
        <v>282</v>
      </c>
      <c r="C7" s="7"/>
      <c r="D7" s="6" t="s">
        <v>283</v>
      </c>
      <c r="E7" s="7" t="s">
        <v>284</v>
      </c>
      <c r="F7" s="7"/>
      <c r="G7" s="7"/>
      <c r="H7" s="7"/>
      <c r="I7" s="7"/>
      <c r="J7" s="16" t="s">
        <v>285</v>
      </c>
      <c r="K7" s="16"/>
      <c r="L7" s="7" t="s">
        <v>286</v>
      </c>
      <c r="M7" s="7"/>
      <c r="N7" s="7"/>
      <c r="O7" s="7"/>
    </row>
    <row r="8" spans="1:15">
      <c r="A8" s="6" t="s">
        <v>287</v>
      </c>
      <c r="B8" s="7" t="s">
        <v>288</v>
      </c>
      <c r="C8" s="7"/>
      <c r="D8" s="6" t="s">
        <v>289</v>
      </c>
      <c r="E8" s="7"/>
      <c r="F8" s="7"/>
      <c r="G8" s="7"/>
      <c r="H8" s="7"/>
      <c r="I8" s="7"/>
      <c r="J8" s="16" t="s">
        <v>290</v>
      </c>
      <c r="K8" s="16"/>
      <c r="L8" s="17" t="s">
        <v>291</v>
      </c>
      <c r="M8" s="18"/>
      <c r="N8" s="18"/>
      <c r="O8" s="18"/>
    </row>
    <row r="9" spans="1:15">
      <c r="A9" s="6" t="s">
        <v>292</v>
      </c>
      <c r="B9" s="7">
        <v>10</v>
      </c>
      <c r="C9" s="7"/>
      <c r="D9" s="6" t="s">
        <v>293</v>
      </c>
      <c r="E9" s="7"/>
      <c r="F9" s="7"/>
      <c r="G9" s="7"/>
      <c r="H9" s="7"/>
      <c r="I9" s="7"/>
      <c r="J9" s="16" t="s">
        <v>294</v>
      </c>
      <c r="K9" s="16" t="s">
        <v>295</v>
      </c>
      <c r="L9" s="18">
        <v>166</v>
      </c>
      <c r="M9" s="18"/>
      <c r="N9" s="18"/>
      <c r="O9" s="18"/>
    </row>
    <row r="10" spans="1:15">
      <c r="A10" s="8" t="s">
        <v>296</v>
      </c>
      <c r="B10" s="9" t="s">
        <v>297</v>
      </c>
      <c r="C10" s="9"/>
      <c r="D10" s="9"/>
      <c r="E10" s="9"/>
      <c r="F10" s="9"/>
      <c r="G10" s="9"/>
      <c r="H10" s="9"/>
      <c r="I10" s="9"/>
      <c r="J10" s="16" t="s">
        <v>298</v>
      </c>
      <c r="K10" s="16"/>
      <c r="L10" s="18" t="s">
        <v>299</v>
      </c>
      <c r="M10" s="18"/>
      <c r="N10" s="18"/>
      <c r="O10" s="18"/>
    </row>
    <row r="11" spans="1:15">
      <c r="A11" s="8"/>
      <c r="B11" s="9"/>
      <c r="C11" s="9"/>
      <c r="D11" s="9"/>
      <c r="E11" s="9"/>
      <c r="F11" s="9"/>
      <c r="G11" s="9"/>
      <c r="H11" s="9"/>
      <c r="I11" s="9"/>
      <c r="J11" s="16" t="s">
        <v>300</v>
      </c>
      <c r="K11" s="16"/>
      <c r="L11" s="18" t="s">
        <v>299</v>
      </c>
      <c r="M11" s="18"/>
      <c r="N11" s="18"/>
      <c r="O11" s="18"/>
    </row>
    <row r="12" spans="1:15">
      <c r="A12" s="8"/>
      <c r="B12" s="9"/>
      <c r="C12" s="9"/>
      <c r="D12" s="9"/>
      <c r="E12" s="9"/>
      <c r="F12" s="9"/>
      <c r="G12" s="9"/>
      <c r="H12" s="9"/>
      <c r="I12" s="9"/>
      <c r="J12" s="16" t="s">
        <v>301</v>
      </c>
      <c r="K12" s="16"/>
      <c r="L12" s="18" t="s">
        <v>299</v>
      </c>
      <c r="M12" s="18"/>
      <c r="N12" s="18"/>
      <c r="O12" s="18"/>
    </row>
    <row r="13" spans="1:15">
      <c r="A13" s="8"/>
      <c r="B13" s="9"/>
      <c r="C13" s="9"/>
      <c r="D13" s="9"/>
      <c r="E13" s="9"/>
      <c r="F13" s="9"/>
      <c r="G13" s="9"/>
      <c r="H13" s="9"/>
      <c r="I13" s="9"/>
      <c r="J13" s="16" t="s">
        <v>302</v>
      </c>
      <c r="K13" s="16"/>
      <c r="L13" s="18" t="s">
        <v>299</v>
      </c>
      <c r="M13" s="18"/>
      <c r="N13" s="18"/>
      <c r="O13" s="18"/>
    </row>
    <row r="14" s="1" customFormat="1" spans="1:15">
      <c r="A14" s="10" t="s">
        <v>303</v>
      </c>
      <c r="B14" s="10" t="s">
        <v>304</v>
      </c>
      <c r="C14" s="10" t="s">
        <v>305</v>
      </c>
      <c r="D14" s="10" t="s">
        <v>306</v>
      </c>
      <c r="E14" s="10" t="s">
        <v>307</v>
      </c>
      <c r="F14" s="10" t="s">
        <v>308</v>
      </c>
      <c r="G14" s="10" t="s">
        <v>309</v>
      </c>
      <c r="H14" s="10" t="s">
        <v>310</v>
      </c>
      <c r="I14" s="10" t="s">
        <v>311</v>
      </c>
      <c r="J14" s="6"/>
      <c r="K14" s="12"/>
      <c r="L14" s="12"/>
      <c r="M14" s="12"/>
      <c r="N14" s="12"/>
      <c r="O14" s="12"/>
    </row>
    <row r="15" spans="1:15">
      <c r="A15" s="11" t="s">
        <v>312</v>
      </c>
      <c r="B15" s="12" t="s">
        <v>313</v>
      </c>
      <c r="C15" s="12" t="s">
        <v>314</v>
      </c>
      <c r="D15" s="11" t="s">
        <v>315</v>
      </c>
      <c r="E15" s="11"/>
      <c r="F15" s="11" t="s">
        <v>316</v>
      </c>
      <c r="G15" s="11" t="s">
        <v>317</v>
      </c>
      <c r="H15" s="11" t="s">
        <v>318</v>
      </c>
      <c r="I15" s="11"/>
      <c r="J15" s="11"/>
      <c r="K15" s="11"/>
      <c r="L15" s="11"/>
      <c r="M15" s="11"/>
      <c r="N15" s="11"/>
      <c r="O15" s="11"/>
    </row>
    <row r="16" spans="1:15">
      <c r="A16" s="11" t="s">
        <v>312</v>
      </c>
      <c r="B16" s="12" t="s">
        <v>319</v>
      </c>
      <c r="C16" s="12" t="s">
        <v>320</v>
      </c>
      <c r="D16" s="11" t="s">
        <v>315</v>
      </c>
      <c r="E16" s="11"/>
      <c r="F16" s="11" t="s">
        <v>321</v>
      </c>
      <c r="G16" s="11" t="s">
        <v>322</v>
      </c>
      <c r="H16" s="11" t="s">
        <v>323</v>
      </c>
      <c r="I16" s="11"/>
      <c r="J16" s="11"/>
      <c r="K16" s="11"/>
      <c r="L16" s="11"/>
      <c r="M16" s="11"/>
      <c r="N16" s="11"/>
      <c r="O16" s="11"/>
    </row>
    <row r="17" spans="1:15">
      <c r="A17" s="11" t="s">
        <v>312</v>
      </c>
      <c r="B17" s="12" t="s">
        <v>313</v>
      </c>
      <c r="C17" s="12" t="s">
        <v>324</v>
      </c>
      <c r="D17" s="11" t="s">
        <v>315</v>
      </c>
      <c r="E17" s="11"/>
      <c r="F17" s="11" t="s">
        <v>316</v>
      </c>
      <c r="G17" s="11" t="s">
        <v>325</v>
      </c>
      <c r="H17" s="11" t="s">
        <v>323</v>
      </c>
      <c r="I17" s="11"/>
      <c r="J17" s="11"/>
      <c r="K17" s="11"/>
      <c r="L17" s="11"/>
      <c r="M17" s="11"/>
      <c r="N17" s="11"/>
      <c r="O17" s="11"/>
    </row>
    <row r="18" spans="1:15">
      <c r="A18" s="11" t="s">
        <v>326</v>
      </c>
      <c r="B18" s="12" t="s">
        <v>327</v>
      </c>
      <c r="C18" s="12" t="s">
        <v>328</v>
      </c>
      <c r="D18" s="11" t="s">
        <v>315</v>
      </c>
      <c r="E18" s="11"/>
      <c r="F18" s="11" t="s">
        <v>329</v>
      </c>
      <c r="G18" s="11" t="s">
        <v>330</v>
      </c>
      <c r="H18" s="11" t="s">
        <v>323</v>
      </c>
      <c r="I18" s="11"/>
      <c r="J18" s="11"/>
      <c r="K18" s="11"/>
      <c r="L18" s="11"/>
      <c r="M18" s="11"/>
      <c r="N18" s="11"/>
      <c r="O18" s="11"/>
    </row>
    <row r="19" spans="1:15">
      <c r="A19" s="11" t="s">
        <v>326</v>
      </c>
      <c r="B19" s="12" t="s">
        <v>327</v>
      </c>
      <c r="C19" s="12" t="s">
        <v>331</v>
      </c>
      <c r="D19" s="11" t="s">
        <v>315</v>
      </c>
      <c r="E19" s="11"/>
      <c r="F19" s="11" t="s">
        <v>332</v>
      </c>
      <c r="G19" s="11" t="s">
        <v>333</v>
      </c>
      <c r="H19" s="11" t="s">
        <v>323</v>
      </c>
      <c r="I19" s="11"/>
      <c r="J19" s="11"/>
      <c r="K19" s="11"/>
      <c r="L19" s="11"/>
      <c r="M19" s="11"/>
      <c r="N19" s="11"/>
      <c r="O19" s="11"/>
    </row>
    <row r="20" spans="1:15">
      <c r="A20" s="11" t="s">
        <v>334</v>
      </c>
      <c r="B20" s="12" t="s">
        <v>334</v>
      </c>
      <c r="C20" s="12" t="s">
        <v>335</v>
      </c>
      <c r="D20" s="11" t="s">
        <v>315</v>
      </c>
      <c r="E20" s="11"/>
      <c r="F20" s="11" t="s">
        <v>336</v>
      </c>
      <c r="G20" s="11" t="s">
        <v>330</v>
      </c>
      <c r="H20" s="11" t="s">
        <v>337</v>
      </c>
      <c r="I20" s="11"/>
      <c r="J20" s="11"/>
      <c r="K20" s="11"/>
      <c r="L20" s="11"/>
      <c r="M20" s="11"/>
      <c r="N20" s="11"/>
      <c r="O20" s="11"/>
    </row>
    <row r="21" spans="2:10">
      <c r="B21" s="1"/>
      <c r="C21" s="1"/>
      <c r="D21" s="1"/>
      <c r="J21" s="1"/>
    </row>
    <row r="22" spans="2:10">
      <c r="B22" s="1"/>
      <c r="C22" s="1"/>
      <c r="D22" s="1"/>
      <c r="J22" s="1"/>
    </row>
    <row r="23" ht="21" spans="1:15">
      <c r="A23" s="3" t="s">
        <v>279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ht="20.25" spans="1: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ht="15.75" spans="1: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5" t="s">
        <v>2</v>
      </c>
      <c r="O25" s="15"/>
    </row>
    <row r="26" spans="1:15">
      <c r="A26" s="6" t="s">
        <v>281</v>
      </c>
      <c r="B26" s="7" t="s">
        <v>282</v>
      </c>
      <c r="C26" s="7"/>
      <c r="D26" s="6" t="s">
        <v>283</v>
      </c>
      <c r="E26" s="14" t="s">
        <v>338</v>
      </c>
      <c r="F26" s="14"/>
      <c r="G26" s="14"/>
      <c r="H26" s="14"/>
      <c r="I26" s="14"/>
      <c r="J26" s="16" t="s">
        <v>285</v>
      </c>
      <c r="K26" s="16"/>
      <c r="L26" s="7" t="s">
        <v>339</v>
      </c>
      <c r="M26" s="7"/>
      <c r="N26" s="7"/>
      <c r="O26" s="7"/>
    </row>
    <row r="27" spans="1:15">
      <c r="A27" s="6" t="s">
        <v>287</v>
      </c>
      <c r="B27" s="7" t="s">
        <v>288</v>
      </c>
      <c r="C27" s="7"/>
      <c r="D27" s="6" t="s">
        <v>289</v>
      </c>
      <c r="E27" s="7"/>
      <c r="F27" s="7"/>
      <c r="G27" s="7"/>
      <c r="H27" s="7"/>
      <c r="I27" s="7"/>
      <c r="J27" s="16" t="s">
        <v>290</v>
      </c>
      <c r="K27" s="16"/>
      <c r="L27" s="17">
        <v>95</v>
      </c>
      <c r="M27" s="18"/>
      <c r="N27" s="18"/>
      <c r="O27" s="18"/>
    </row>
    <row r="28" spans="1:15">
      <c r="A28" s="6" t="s">
        <v>292</v>
      </c>
      <c r="B28" s="7">
        <v>10</v>
      </c>
      <c r="C28" s="7"/>
      <c r="D28" s="6" t="s">
        <v>293</v>
      </c>
      <c r="E28" s="7"/>
      <c r="F28" s="7"/>
      <c r="G28" s="7"/>
      <c r="H28" s="7"/>
      <c r="I28" s="7"/>
      <c r="J28" s="16" t="s">
        <v>294</v>
      </c>
      <c r="K28" s="16" t="s">
        <v>295</v>
      </c>
      <c r="L28" s="18">
        <v>95</v>
      </c>
      <c r="M28" s="18"/>
      <c r="N28" s="18"/>
      <c r="O28" s="18"/>
    </row>
    <row r="29" spans="1:15">
      <c r="A29" s="8" t="s">
        <v>296</v>
      </c>
      <c r="B29" s="9" t="s">
        <v>340</v>
      </c>
      <c r="C29" s="9"/>
      <c r="D29" s="9"/>
      <c r="E29" s="9"/>
      <c r="F29" s="9"/>
      <c r="G29" s="9"/>
      <c r="H29" s="9"/>
      <c r="I29" s="9"/>
      <c r="J29" s="16" t="s">
        <v>298</v>
      </c>
      <c r="K29" s="16"/>
      <c r="L29" s="18" t="s">
        <v>299</v>
      </c>
      <c r="M29" s="18"/>
      <c r="N29" s="18"/>
      <c r="O29" s="18"/>
    </row>
    <row r="30" spans="1:15">
      <c r="A30" s="8"/>
      <c r="B30" s="9"/>
      <c r="C30" s="9"/>
      <c r="D30" s="9"/>
      <c r="E30" s="9"/>
      <c r="F30" s="9"/>
      <c r="G30" s="9"/>
      <c r="H30" s="9"/>
      <c r="I30" s="9"/>
      <c r="J30" s="16" t="s">
        <v>300</v>
      </c>
      <c r="K30" s="16"/>
      <c r="L30" s="18" t="s">
        <v>299</v>
      </c>
      <c r="M30" s="18"/>
      <c r="N30" s="18"/>
      <c r="O30" s="18"/>
    </row>
    <row r="31" spans="1:15">
      <c r="A31" s="8"/>
      <c r="B31" s="9"/>
      <c r="C31" s="9"/>
      <c r="D31" s="9"/>
      <c r="E31" s="9"/>
      <c r="F31" s="9"/>
      <c r="G31" s="9"/>
      <c r="H31" s="9"/>
      <c r="I31" s="9"/>
      <c r="J31" s="16" t="s">
        <v>301</v>
      </c>
      <c r="K31" s="16"/>
      <c r="L31" s="18" t="s">
        <v>299</v>
      </c>
      <c r="M31" s="18"/>
      <c r="N31" s="18"/>
      <c r="O31" s="18"/>
    </row>
    <row r="32" spans="1:15">
      <c r="A32" s="8"/>
      <c r="B32" s="9"/>
      <c r="C32" s="9"/>
      <c r="D32" s="9"/>
      <c r="E32" s="9"/>
      <c r="F32" s="9"/>
      <c r="G32" s="9"/>
      <c r="H32" s="9"/>
      <c r="I32" s="9"/>
      <c r="J32" s="16" t="s">
        <v>302</v>
      </c>
      <c r="K32" s="16"/>
      <c r="L32" s="18" t="s">
        <v>299</v>
      </c>
      <c r="M32" s="18"/>
      <c r="N32" s="18"/>
      <c r="O32" s="18"/>
    </row>
    <row r="33" spans="1:15">
      <c r="A33" s="10" t="s">
        <v>303</v>
      </c>
      <c r="B33" s="10" t="s">
        <v>304</v>
      </c>
      <c r="C33" s="10" t="s">
        <v>305</v>
      </c>
      <c r="D33" s="10" t="s">
        <v>306</v>
      </c>
      <c r="E33" s="10" t="s">
        <v>307</v>
      </c>
      <c r="F33" s="10" t="s">
        <v>308</v>
      </c>
      <c r="G33" s="10" t="s">
        <v>309</v>
      </c>
      <c r="H33" s="10" t="s">
        <v>310</v>
      </c>
      <c r="I33" s="10" t="s">
        <v>311</v>
      </c>
      <c r="J33" s="6"/>
      <c r="K33" s="12"/>
      <c r="L33" s="12"/>
      <c r="M33" s="12"/>
      <c r="N33" s="12"/>
      <c r="O33" s="12"/>
    </row>
    <row r="34" spans="1:15">
      <c r="A34" s="11" t="s">
        <v>312</v>
      </c>
      <c r="B34" s="12" t="s">
        <v>341</v>
      </c>
      <c r="C34" s="12" t="s">
        <v>342</v>
      </c>
      <c r="D34" s="11" t="s">
        <v>343</v>
      </c>
      <c r="E34" s="11"/>
      <c r="F34" s="11" t="s">
        <v>344</v>
      </c>
      <c r="G34" s="11" t="s">
        <v>345</v>
      </c>
      <c r="H34" s="11" t="s">
        <v>318</v>
      </c>
      <c r="I34" s="11"/>
      <c r="J34" s="11"/>
      <c r="K34" s="11"/>
      <c r="L34" s="11"/>
      <c r="M34" s="11"/>
      <c r="N34" s="11"/>
      <c r="O34" s="11"/>
    </row>
    <row r="35" spans="1:15">
      <c r="A35" s="11" t="s">
        <v>312</v>
      </c>
      <c r="B35" s="12" t="s">
        <v>313</v>
      </c>
      <c r="C35" s="12" t="s">
        <v>346</v>
      </c>
      <c r="D35" s="11" t="s">
        <v>315</v>
      </c>
      <c r="E35" s="11"/>
      <c r="F35" s="11" t="s">
        <v>347</v>
      </c>
      <c r="G35" s="11" t="s">
        <v>348</v>
      </c>
      <c r="H35" s="11" t="s">
        <v>323</v>
      </c>
      <c r="I35" s="11"/>
      <c r="J35" s="11"/>
      <c r="K35" s="11"/>
      <c r="L35" s="11"/>
      <c r="M35" s="11"/>
      <c r="N35" s="11"/>
      <c r="O35" s="11"/>
    </row>
    <row r="36" spans="1:15">
      <c r="A36" s="11" t="s">
        <v>312</v>
      </c>
      <c r="B36" s="12" t="s">
        <v>313</v>
      </c>
      <c r="C36" s="12" t="s">
        <v>349</v>
      </c>
      <c r="D36" s="11" t="s">
        <v>315</v>
      </c>
      <c r="E36" s="11"/>
      <c r="F36" s="11" t="s">
        <v>350</v>
      </c>
      <c r="G36" s="11" t="s">
        <v>351</v>
      </c>
      <c r="H36" s="11" t="s">
        <v>323</v>
      </c>
      <c r="I36" s="11"/>
      <c r="J36" s="11"/>
      <c r="K36" s="11"/>
      <c r="L36" s="11"/>
      <c r="M36" s="11"/>
      <c r="N36" s="11"/>
      <c r="O36" s="11"/>
    </row>
    <row r="37" spans="1:15">
      <c r="A37" s="11" t="s">
        <v>326</v>
      </c>
      <c r="B37" s="12" t="s">
        <v>327</v>
      </c>
      <c r="C37" s="12" t="s">
        <v>331</v>
      </c>
      <c r="D37" s="11" t="s">
        <v>315</v>
      </c>
      <c r="E37" s="11"/>
      <c r="F37" s="11" t="s">
        <v>347</v>
      </c>
      <c r="G37" s="11" t="s">
        <v>333</v>
      </c>
      <c r="H37" s="11" t="s">
        <v>323</v>
      </c>
      <c r="I37" s="11"/>
      <c r="J37" s="11"/>
      <c r="K37" s="11"/>
      <c r="L37" s="11"/>
      <c r="M37" s="11"/>
      <c r="N37" s="11"/>
      <c r="O37" s="11"/>
    </row>
    <row r="38" spans="1:15">
      <c r="A38" s="11" t="s">
        <v>326</v>
      </c>
      <c r="B38" s="12" t="s">
        <v>327</v>
      </c>
      <c r="C38" s="12" t="s">
        <v>352</v>
      </c>
      <c r="D38" s="11" t="s">
        <v>315</v>
      </c>
      <c r="E38" s="11"/>
      <c r="F38" s="11" t="s">
        <v>336</v>
      </c>
      <c r="G38" s="11" t="s">
        <v>330</v>
      </c>
      <c r="H38" s="11" t="s">
        <v>323</v>
      </c>
      <c r="I38" s="11"/>
      <c r="J38" s="11"/>
      <c r="K38" s="11"/>
      <c r="L38" s="11"/>
      <c r="M38" s="11"/>
      <c r="N38" s="11"/>
      <c r="O38" s="11"/>
    </row>
    <row r="39" spans="1:15">
      <c r="A39" s="11" t="s">
        <v>334</v>
      </c>
      <c r="B39" s="12" t="s">
        <v>334</v>
      </c>
      <c r="C39" s="12" t="s">
        <v>335</v>
      </c>
      <c r="D39" s="11" t="s">
        <v>315</v>
      </c>
      <c r="E39" s="11"/>
      <c r="F39" s="11" t="s">
        <v>336</v>
      </c>
      <c r="G39" s="11" t="s">
        <v>330</v>
      </c>
      <c r="H39" s="11" t="s">
        <v>337</v>
      </c>
      <c r="I39" s="11"/>
      <c r="J39" s="11"/>
      <c r="K39" s="11"/>
      <c r="L39" s="11"/>
      <c r="M39" s="11"/>
      <c r="N39" s="11"/>
      <c r="O39" s="11"/>
    </row>
    <row r="40" spans="2:10">
      <c r="B40" s="1"/>
      <c r="C40" s="1"/>
      <c r="D40" s="1"/>
      <c r="J40" s="1"/>
    </row>
    <row r="41" spans="2:10">
      <c r="B41" s="1"/>
      <c r="C41" s="1"/>
      <c r="D41" s="1"/>
      <c r="J41" s="1"/>
    </row>
    <row r="42" spans="2:10">
      <c r="B42" s="1"/>
      <c r="C42" s="1"/>
      <c r="D42" s="1"/>
      <c r="J42" s="1"/>
    </row>
    <row r="43" spans="2:10">
      <c r="B43" s="1"/>
      <c r="C43" s="1"/>
      <c r="D43" s="1"/>
      <c r="J43" s="1"/>
    </row>
    <row r="44" spans="2:10">
      <c r="B44" s="1"/>
      <c r="C44" s="1"/>
      <c r="D44" s="1"/>
      <c r="J44" s="1"/>
    </row>
    <row r="45" spans="2:10">
      <c r="B45" s="1"/>
      <c r="C45" s="1"/>
      <c r="D45" s="1"/>
      <c r="J45" s="1"/>
    </row>
    <row r="46" spans="2:10">
      <c r="B46" s="1"/>
      <c r="C46" s="1"/>
      <c r="D46" s="1"/>
      <c r="J46" s="1"/>
    </row>
    <row r="47" spans="2:10">
      <c r="B47" s="1"/>
      <c r="C47" s="1"/>
      <c r="D47" s="1"/>
      <c r="J47" s="1"/>
    </row>
    <row r="48" spans="2:10">
      <c r="B48" s="1"/>
      <c r="C48" s="1"/>
      <c r="D48" s="1"/>
      <c r="J48" s="1"/>
    </row>
    <row r="49" spans="2:10">
      <c r="B49" s="1"/>
      <c r="C49" s="1"/>
      <c r="D49" s="1"/>
      <c r="J49" s="1"/>
    </row>
    <row r="50" spans="2:10">
      <c r="B50" s="1"/>
      <c r="C50" s="1"/>
      <c r="D50" s="1"/>
      <c r="J50" s="1"/>
    </row>
    <row r="51" spans="2:10">
      <c r="B51" s="1"/>
      <c r="C51" s="1"/>
      <c r="D51" s="1"/>
      <c r="J51" s="1"/>
    </row>
    <row r="52" spans="2:10">
      <c r="B52" s="1"/>
      <c r="C52" s="1"/>
      <c r="D52" s="1"/>
      <c r="J52" s="1"/>
    </row>
    <row r="53" spans="2:10">
      <c r="B53" s="1"/>
      <c r="C53" s="1"/>
      <c r="D53" s="1"/>
      <c r="J53" s="1"/>
    </row>
    <row r="54" spans="2:10">
      <c r="B54" s="1"/>
      <c r="C54" s="1"/>
      <c r="D54" s="1"/>
      <c r="J54" s="1"/>
    </row>
    <row r="55" spans="2:10">
      <c r="B55" s="1"/>
      <c r="C55" s="1"/>
      <c r="D55" s="1"/>
      <c r="J55" s="1"/>
    </row>
    <row r="56" spans="2:10">
      <c r="B56" s="1"/>
      <c r="C56" s="1"/>
      <c r="D56" s="1"/>
      <c r="J56" s="1"/>
    </row>
    <row r="57" spans="2:10">
      <c r="B57" s="1"/>
      <c r="C57" s="1"/>
      <c r="D57" s="1"/>
      <c r="J57" s="1"/>
    </row>
    <row r="58" spans="2:10">
      <c r="B58" s="1"/>
      <c r="C58" s="1"/>
      <c r="D58" s="1"/>
      <c r="J58" s="1"/>
    </row>
    <row r="59" spans="2:10">
      <c r="B59" s="1"/>
      <c r="C59" s="1"/>
      <c r="D59" s="1"/>
      <c r="J59" s="1"/>
    </row>
    <row r="60" spans="2:10">
      <c r="B60" s="1"/>
      <c r="C60" s="1"/>
      <c r="D60" s="1"/>
      <c r="J60" s="1"/>
    </row>
    <row r="61" spans="2:10">
      <c r="B61" s="1"/>
      <c r="C61" s="1"/>
      <c r="D61" s="1"/>
      <c r="J61" s="1"/>
    </row>
    <row r="62" spans="2:10">
      <c r="B62" s="1"/>
      <c r="C62" s="1"/>
      <c r="D62" s="1"/>
      <c r="J62" s="1"/>
    </row>
    <row r="63" spans="2:10">
      <c r="B63" s="1"/>
      <c r="C63" s="1"/>
      <c r="D63" s="1"/>
      <c r="J63" s="1"/>
    </row>
    <row r="64" spans="2:10">
      <c r="B64" s="1"/>
      <c r="C64" s="1"/>
      <c r="D64" s="1"/>
      <c r="J64" s="1"/>
    </row>
    <row r="65" spans="2:10">
      <c r="B65" s="1"/>
      <c r="C65" s="1"/>
      <c r="D65" s="1"/>
      <c r="J65" s="1"/>
    </row>
    <row r="66" spans="2:10">
      <c r="B66" s="1"/>
      <c r="C66" s="1"/>
      <c r="D66" s="1"/>
      <c r="J66" s="1"/>
    </row>
    <row r="67" spans="2:10">
      <c r="B67" s="1"/>
      <c r="C67" s="1"/>
      <c r="D67" s="1"/>
      <c r="J67" s="1"/>
    </row>
    <row r="68" spans="2:10">
      <c r="B68" s="1"/>
      <c r="C68" s="1"/>
      <c r="D68" s="1"/>
      <c r="J68" s="1"/>
    </row>
    <row r="69" spans="2:10">
      <c r="B69" s="1"/>
      <c r="C69" s="1"/>
      <c r="D69" s="1"/>
      <c r="J69" s="1"/>
    </row>
    <row r="70" spans="2:10">
      <c r="B70" s="1"/>
      <c r="C70" s="1"/>
      <c r="D70" s="1"/>
      <c r="J70" s="1"/>
    </row>
    <row r="71" spans="2:10">
      <c r="B71" s="1"/>
      <c r="C71" s="1"/>
      <c r="D71" s="1"/>
      <c r="J71" s="1"/>
    </row>
    <row r="72" spans="2:10">
      <c r="B72" s="1"/>
      <c r="C72" s="1"/>
      <c r="D72" s="1"/>
      <c r="J72" s="1"/>
    </row>
    <row r="73" spans="2:10">
      <c r="B73" s="1"/>
      <c r="C73" s="1"/>
      <c r="D73" s="1"/>
      <c r="J73" s="1"/>
    </row>
    <row r="74" spans="2:10">
      <c r="B74" s="1"/>
      <c r="C74" s="1"/>
      <c r="D74" s="1"/>
      <c r="J74" s="1"/>
    </row>
    <row r="75" spans="2:10">
      <c r="B75" s="1"/>
      <c r="C75" s="1"/>
      <c r="D75" s="1"/>
      <c r="J75" s="1"/>
    </row>
    <row r="76" spans="2:10">
      <c r="B76" s="1"/>
      <c r="C76" s="1"/>
      <c r="D76" s="1"/>
      <c r="J76" s="1"/>
    </row>
    <row r="77" spans="2:10">
      <c r="B77" s="1"/>
      <c r="C77" s="1"/>
      <c r="D77" s="1"/>
      <c r="J77" s="1"/>
    </row>
    <row r="78" spans="2:10">
      <c r="B78" s="1"/>
      <c r="C78" s="1"/>
      <c r="D78" s="1"/>
      <c r="J78" s="1"/>
    </row>
    <row r="79" spans="2:10">
      <c r="B79" s="1"/>
      <c r="C79" s="1"/>
      <c r="D79" s="1"/>
      <c r="J79" s="1"/>
    </row>
    <row r="80" spans="2:10">
      <c r="B80" s="1"/>
      <c r="C80" s="1"/>
      <c r="D80" s="1"/>
      <c r="J80" s="1"/>
    </row>
    <row r="81" spans="2:10">
      <c r="B81" s="1"/>
      <c r="C81" s="1"/>
      <c r="D81" s="1"/>
      <c r="J81" s="1"/>
    </row>
    <row r="82" spans="2:10">
      <c r="B82" s="1"/>
      <c r="C82" s="1"/>
      <c r="D82" s="1"/>
      <c r="J82" s="1"/>
    </row>
    <row r="83" spans="2:10">
      <c r="B83" s="1"/>
      <c r="C83" s="1"/>
      <c r="D83" s="1"/>
      <c r="J83" s="1"/>
    </row>
    <row r="84" spans="2:10">
      <c r="B84" s="1"/>
      <c r="C84" s="1"/>
      <c r="D84" s="1"/>
      <c r="J84" s="1"/>
    </row>
    <row r="85" spans="2:10">
      <c r="B85" s="1"/>
      <c r="C85" s="1"/>
      <c r="D85" s="1"/>
      <c r="J85" s="1"/>
    </row>
    <row r="86" spans="2:10">
      <c r="B86" s="1"/>
      <c r="C86" s="1"/>
      <c r="D86" s="1"/>
      <c r="J86" s="1"/>
    </row>
    <row r="87" spans="2:10">
      <c r="B87" s="1"/>
      <c r="C87" s="1"/>
      <c r="D87" s="1"/>
      <c r="J87" s="1"/>
    </row>
    <row r="88" spans="2:10">
      <c r="B88" s="1"/>
      <c r="C88" s="1"/>
      <c r="D88" s="1"/>
      <c r="J88" s="1"/>
    </row>
    <row r="89" spans="2:10">
      <c r="B89" s="1"/>
      <c r="C89" s="1"/>
      <c r="D89" s="1"/>
      <c r="J89" s="1"/>
    </row>
    <row r="90" spans="2:10">
      <c r="B90" s="1"/>
      <c r="C90" s="1"/>
      <c r="D90" s="1"/>
      <c r="J90" s="1"/>
    </row>
    <row r="91" spans="2:10">
      <c r="B91" s="1"/>
      <c r="C91" s="1"/>
      <c r="D91" s="1"/>
      <c r="J91" s="1"/>
    </row>
    <row r="92" spans="2:10">
      <c r="B92" s="1"/>
      <c r="C92" s="1"/>
      <c r="D92" s="1"/>
      <c r="J92" s="1"/>
    </row>
    <row r="93" spans="2:10">
      <c r="B93" s="1"/>
      <c r="C93" s="1"/>
      <c r="D93" s="1"/>
      <c r="J93" s="1"/>
    </row>
    <row r="94" spans="2:10">
      <c r="B94" s="1"/>
      <c r="C94" s="1"/>
      <c r="D94" s="1"/>
      <c r="J94" s="1"/>
    </row>
    <row r="95" spans="2:10">
      <c r="B95" s="1"/>
      <c r="C95" s="1"/>
      <c r="D95" s="1"/>
      <c r="J95" s="1"/>
    </row>
    <row r="96" spans="2:10">
      <c r="B96" s="1"/>
      <c r="C96" s="1"/>
      <c r="D96" s="1"/>
      <c r="J96" s="1"/>
    </row>
    <row r="97" spans="2:10">
      <c r="B97" s="1"/>
      <c r="C97" s="1"/>
      <c r="D97" s="1"/>
      <c r="J97" s="1"/>
    </row>
    <row r="98" spans="2:10">
      <c r="B98" s="1"/>
      <c r="C98" s="1"/>
      <c r="D98" s="1"/>
      <c r="J98" s="1"/>
    </row>
    <row r="99" spans="2:10">
      <c r="B99" s="1"/>
      <c r="C99" s="1"/>
      <c r="D99" s="1"/>
      <c r="J99" s="1"/>
    </row>
    <row r="100" spans="2:10">
      <c r="B100" s="1"/>
      <c r="C100" s="1"/>
      <c r="D100" s="1"/>
      <c r="J100" s="1"/>
    </row>
    <row r="101" spans="2:10">
      <c r="B101" s="1"/>
      <c r="C101" s="1"/>
      <c r="D101" s="1"/>
      <c r="J101" s="1"/>
    </row>
    <row r="102" spans="2:10">
      <c r="B102" s="1"/>
      <c r="C102" s="1"/>
      <c r="D102" s="1"/>
      <c r="J102" s="1"/>
    </row>
    <row r="103" spans="2:10">
      <c r="B103" s="1"/>
      <c r="C103" s="1"/>
      <c r="D103" s="1"/>
      <c r="J103" s="1"/>
    </row>
    <row r="104" spans="2:10">
      <c r="B104" s="1"/>
      <c r="C104" s="1"/>
      <c r="D104" s="1"/>
      <c r="J104" s="1"/>
    </row>
    <row r="105" spans="2:10">
      <c r="B105" s="1"/>
      <c r="C105" s="1"/>
      <c r="D105" s="1"/>
      <c r="J105" s="1"/>
    </row>
    <row r="106" spans="2:10">
      <c r="B106" s="1"/>
      <c r="C106" s="1"/>
      <c r="D106" s="1"/>
      <c r="J106" s="1"/>
    </row>
    <row r="107" spans="2:10">
      <c r="B107" s="1"/>
      <c r="C107" s="1"/>
      <c r="D107" s="1"/>
      <c r="J107" s="1"/>
    </row>
    <row r="108" spans="2:10">
      <c r="B108" s="1"/>
      <c r="C108" s="1"/>
      <c r="D108" s="1"/>
      <c r="J108" s="1"/>
    </row>
    <row r="109" spans="2:10">
      <c r="B109" s="1"/>
      <c r="C109" s="1"/>
      <c r="D109" s="1"/>
      <c r="J109" s="1"/>
    </row>
    <row r="110" spans="2:10">
      <c r="B110" s="1"/>
      <c r="C110" s="1"/>
      <c r="D110" s="1"/>
      <c r="J110" s="1"/>
    </row>
    <row r="111" spans="2:10">
      <c r="B111" s="1"/>
      <c r="C111" s="1"/>
      <c r="D111" s="1"/>
      <c r="J111" s="1"/>
    </row>
    <row r="112" spans="2:10">
      <c r="B112" s="1"/>
      <c r="C112" s="1"/>
      <c r="D112" s="1"/>
      <c r="J112" s="1"/>
    </row>
    <row r="113" spans="2:10">
      <c r="B113" s="1"/>
      <c r="C113" s="1"/>
      <c r="D113" s="1"/>
      <c r="J113" s="1"/>
    </row>
    <row r="114" spans="2:10">
      <c r="B114" s="1"/>
      <c r="C114" s="1"/>
      <c r="D114" s="1"/>
      <c r="J114" s="1"/>
    </row>
    <row r="115" spans="2:10">
      <c r="B115" s="1"/>
      <c r="C115" s="1"/>
      <c r="D115" s="1"/>
      <c r="J115" s="1"/>
    </row>
    <row r="116" spans="2:10">
      <c r="B116" s="1"/>
      <c r="C116" s="1"/>
      <c r="D116" s="1"/>
      <c r="J116" s="1"/>
    </row>
    <row r="117" spans="2:10">
      <c r="B117" s="1"/>
      <c r="C117" s="1"/>
      <c r="D117" s="1"/>
      <c r="J117" s="1"/>
    </row>
    <row r="118" spans="2:10">
      <c r="B118" s="1"/>
      <c r="C118" s="1"/>
      <c r="D118" s="1"/>
      <c r="J118" s="1"/>
    </row>
    <row r="119" spans="2:10">
      <c r="B119" s="1"/>
      <c r="C119" s="1"/>
      <c r="D119" s="1"/>
      <c r="J119" s="1"/>
    </row>
    <row r="120" spans="2:10">
      <c r="B120" s="1"/>
      <c r="C120" s="1"/>
      <c r="D120" s="1"/>
      <c r="J120" s="1"/>
    </row>
    <row r="121" spans="2:10">
      <c r="B121" s="1"/>
      <c r="C121" s="1"/>
      <c r="D121" s="1"/>
      <c r="J121" s="1"/>
    </row>
    <row r="122" spans="2:10">
      <c r="B122" s="1"/>
      <c r="C122" s="1"/>
      <c r="D122" s="1"/>
      <c r="J122" s="1"/>
    </row>
    <row r="123" spans="2:10">
      <c r="B123" s="1"/>
      <c r="C123" s="1"/>
      <c r="D123" s="1"/>
      <c r="J123" s="1"/>
    </row>
    <row r="124" spans="2:10">
      <c r="B124" s="1"/>
      <c r="C124" s="1"/>
      <c r="D124" s="1"/>
      <c r="J124" s="1"/>
    </row>
    <row r="125" spans="2:10">
      <c r="B125" s="1"/>
      <c r="C125" s="1"/>
      <c r="D125" s="1"/>
      <c r="J125" s="1"/>
    </row>
    <row r="126" spans="2:10">
      <c r="B126" s="1"/>
      <c r="C126" s="1"/>
      <c r="D126" s="1"/>
      <c r="J126" s="1"/>
    </row>
    <row r="127" spans="2:10">
      <c r="B127" s="1"/>
      <c r="C127" s="1"/>
      <c r="D127" s="1"/>
      <c r="J127" s="1"/>
    </row>
    <row r="128" spans="2:10">
      <c r="B128" s="1"/>
      <c r="C128" s="1"/>
      <c r="D128" s="1"/>
      <c r="J128" s="1"/>
    </row>
    <row r="129" spans="2:10">
      <c r="B129" s="1"/>
      <c r="C129" s="1"/>
      <c r="D129" s="1"/>
      <c r="J129" s="1"/>
    </row>
    <row r="130" spans="2:10">
      <c r="B130" s="1"/>
      <c r="C130" s="1"/>
      <c r="D130" s="1"/>
      <c r="J130" s="1"/>
    </row>
    <row r="131" spans="2:10">
      <c r="B131" s="1"/>
      <c r="C131" s="1"/>
      <c r="D131" s="1"/>
      <c r="J131" s="1"/>
    </row>
    <row r="132" spans="2:10">
      <c r="B132" s="1"/>
      <c r="C132" s="1"/>
      <c r="D132" s="1"/>
      <c r="J132" s="1"/>
    </row>
    <row r="133" spans="2:10">
      <c r="B133" s="1"/>
      <c r="C133" s="1"/>
      <c r="D133" s="1"/>
      <c r="J133" s="1"/>
    </row>
    <row r="134" spans="2:10">
      <c r="B134" s="1"/>
      <c r="C134" s="1"/>
      <c r="D134" s="1"/>
      <c r="J134" s="1"/>
    </row>
    <row r="135" spans="2:10">
      <c r="B135" s="1"/>
      <c r="C135" s="1"/>
      <c r="D135" s="1"/>
      <c r="J135" s="1"/>
    </row>
    <row r="136" spans="2:10">
      <c r="B136" s="1"/>
      <c r="C136" s="1"/>
      <c r="D136" s="1"/>
      <c r="J136" s="1"/>
    </row>
    <row r="137" spans="2:10">
      <c r="B137" s="1"/>
      <c r="C137" s="1"/>
      <c r="D137" s="1"/>
      <c r="J137" s="1"/>
    </row>
    <row r="138" spans="2:10">
      <c r="B138" s="1"/>
      <c r="C138" s="1"/>
      <c r="D138" s="1"/>
      <c r="J138" s="1"/>
    </row>
    <row r="139" spans="2:10">
      <c r="B139" s="1"/>
      <c r="C139" s="1"/>
      <c r="D139" s="1"/>
      <c r="J139" s="1"/>
    </row>
    <row r="140" spans="2:10">
      <c r="B140" s="1"/>
      <c r="C140" s="1"/>
      <c r="D140" s="1"/>
      <c r="J140" s="1"/>
    </row>
    <row r="141" spans="2:10">
      <c r="B141" s="1"/>
      <c r="C141" s="1"/>
      <c r="D141" s="1"/>
      <c r="J141" s="1"/>
    </row>
    <row r="142" spans="2:10">
      <c r="B142" s="1"/>
      <c r="C142" s="1"/>
      <c r="D142" s="1"/>
      <c r="J142" s="1"/>
    </row>
    <row r="143" spans="2:10">
      <c r="B143" s="1"/>
      <c r="C143" s="1"/>
      <c r="D143" s="1"/>
      <c r="J143" s="1"/>
    </row>
    <row r="144" spans="2:10">
      <c r="B144" s="1"/>
      <c r="C144" s="1"/>
      <c r="D144" s="1"/>
      <c r="J144" s="1"/>
    </row>
    <row r="145" spans="2:10">
      <c r="B145" s="1"/>
      <c r="C145" s="1"/>
      <c r="D145" s="1"/>
      <c r="J145" s="1"/>
    </row>
    <row r="146" spans="2:10">
      <c r="B146" s="1"/>
      <c r="C146" s="1"/>
      <c r="D146" s="1"/>
      <c r="J146" s="1"/>
    </row>
    <row r="147" spans="2:10">
      <c r="B147" s="1"/>
      <c r="C147" s="1"/>
      <c r="D147" s="1"/>
      <c r="J147" s="1"/>
    </row>
    <row r="148" spans="2:10">
      <c r="B148" s="1"/>
      <c r="C148" s="1"/>
      <c r="D148" s="1"/>
      <c r="J148" s="1"/>
    </row>
    <row r="149" spans="2:10">
      <c r="B149" s="1"/>
      <c r="C149" s="1"/>
      <c r="D149" s="1"/>
      <c r="J149" s="1"/>
    </row>
    <row r="150" spans="2:10">
      <c r="B150" s="1"/>
      <c r="C150" s="1"/>
      <c r="D150" s="1"/>
      <c r="J150" s="1"/>
    </row>
    <row r="151" spans="2:10">
      <c r="B151" s="1"/>
      <c r="C151" s="1"/>
      <c r="D151" s="1"/>
      <c r="J151" s="1"/>
    </row>
    <row r="152" spans="2:10">
      <c r="B152" s="1"/>
      <c r="C152" s="1"/>
      <c r="D152" s="1"/>
      <c r="J152" s="1"/>
    </row>
    <row r="153" spans="2:10">
      <c r="B153" s="1"/>
      <c r="C153" s="1"/>
      <c r="D153" s="1"/>
      <c r="J153" s="1"/>
    </row>
    <row r="154" spans="2:10">
      <c r="B154" s="1"/>
      <c r="C154" s="1"/>
      <c r="D154" s="1"/>
      <c r="J154" s="1"/>
    </row>
    <row r="155" spans="2:10">
      <c r="B155" s="1"/>
      <c r="C155" s="1"/>
      <c r="D155" s="1"/>
      <c r="J155" s="1"/>
    </row>
    <row r="156" spans="2:10">
      <c r="B156" s="1"/>
      <c r="C156" s="1"/>
      <c r="D156" s="1"/>
      <c r="J156" s="1"/>
    </row>
  </sheetData>
  <mergeCells count="47">
    <mergeCell ref="A3:O3"/>
    <mergeCell ref="N5:O5"/>
    <mergeCell ref="A6:O6"/>
    <mergeCell ref="B7:C7"/>
    <mergeCell ref="E7:I7"/>
    <mergeCell ref="J7:K7"/>
    <mergeCell ref="L7:O7"/>
    <mergeCell ref="B8:C8"/>
    <mergeCell ref="E8:I8"/>
    <mergeCell ref="J8:K8"/>
    <mergeCell ref="L8:O8"/>
    <mergeCell ref="B9:C9"/>
    <mergeCell ref="E9:I9"/>
    <mergeCell ref="L9:O9"/>
    <mergeCell ref="J10:K10"/>
    <mergeCell ref="L10:O10"/>
    <mergeCell ref="J11:K11"/>
    <mergeCell ref="L11:O11"/>
    <mergeCell ref="J12:K12"/>
    <mergeCell ref="L12:O12"/>
    <mergeCell ref="J13:K13"/>
    <mergeCell ref="L13:O13"/>
    <mergeCell ref="A23:O23"/>
    <mergeCell ref="N25:O25"/>
    <mergeCell ref="B26:C26"/>
    <mergeCell ref="E26:I26"/>
    <mergeCell ref="J26:K26"/>
    <mergeCell ref="L26:O26"/>
    <mergeCell ref="B27:C27"/>
    <mergeCell ref="E27:I27"/>
    <mergeCell ref="J27:K27"/>
    <mergeCell ref="L27:O27"/>
    <mergeCell ref="B28:C28"/>
    <mergeCell ref="E28:I28"/>
    <mergeCell ref="L28:O28"/>
    <mergeCell ref="J29:K29"/>
    <mergeCell ref="L29:O29"/>
    <mergeCell ref="J30:K30"/>
    <mergeCell ref="L30:O30"/>
    <mergeCell ref="J31:K31"/>
    <mergeCell ref="L31:O31"/>
    <mergeCell ref="J32:K32"/>
    <mergeCell ref="L32:O32"/>
    <mergeCell ref="A10:A13"/>
    <mergeCell ref="A29:A32"/>
    <mergeCell ref="B29:I32"/>
    <mergeCell ref="B10:I13"/>
  </mergeCells>
  <printOptions horizontalCentered="1"/>
  <pageMargins left="0.078740157480315" right="0.078740157480315" top="0.393700787401575" bottom="0.07874015748031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D18" sqref="D18"/>
    </sheetView>
  </sheetViews>
  <sheetFormatPr defaultColWidth="10" defaultRowHeight="14.25" outlineLevelCol="5"/>
  <cols>
    <col min="1" max="1" width="0.125" customWidth="1"/>
    <col min="2" max="2" width="12.375" customWidth="1"/>
    <col min="3" max="3" width="29.5" customWidth="1"/>
    <col min="4" max="4" width="17.5" customWidth="1"/>
    <col min="5" max="5" width="18" customWidth="1"/>
    <col min="6" max="6" width="16.25" customWidth="1"/>
  </cols>
  <sheetData>
    <row r="1" ht="16.35" customHeight="1" spans="1:6">
      <c r="A1" s="19"/>
      <c r="B1" s="30" t="s">
        <v>27</v>
      </c>
      <c r="C1" s="19"/>
      <c r="D1" s="19"/>
      <c r="E1" s="19"/>
      <c r="F1" s="19"/>
    </row>
    <row r="2" ht="16.35" customHeight="1"/>
    <row r="3" ht="25.5" customHeight="1" spans="2:6">
      <c r="B3" s="91" t="s">
        <v>28</v>
      </c>
      <c r="C3" s="91"/>
      <c r="D3" s="91"/>
      <c r="E3" s="91"/>
      <c r="F3" s="91"/>
    </row>
    <row r="4" ht="18.75" customHeight="1" spans="2:6">
      <c r="B4" s="19"/>
      <c r="C4" s="19"/>
      <c r="D4" s="19"/>
      <c r="E4" s="19"/>
      <c r="F4" s="19"/>
    </row>
    <row r="5" ht="19.9" customHeight="1" spans="2:6">
      <c r="B5" s="19"/>
      <c r="C5" s="19"/>
      <c r="D5" s="19"/>
      <c r="E5" s="19"/>
      <c r="F5" s="64" t="s">
        <v>2</v>
      </c>
    </row>
    <row r="6" ht="16.35" customHeight="1" spans="2:6">
      <c r="B6" s="84" t="s">
        <v>29</v>
      </c>
      <c r="C6" s="84"/>
      <c r="D6" s="84" t="s">
        <v>30</v>
      </c>
      <c r="E6" s="84"/>
      <c r="F6" s="84"/>
    </row>
    <row r="7" ht="20.65" customHeight="1" spans="2:6">
      <c r="B7" s="84" t="s">
        <v>31</v>
      </c>
      <c r="C7" s="84" t="s">
        <v>32</v>
      </c>
      <c r="D7" s="84" t="s">
        <v>33</v>
      </c>
      <c r="E7" s="84" t="s">
        <v>34</v>
      </c>
      <c r="F7" s="84" t="s">
        <v>35</v>
      </c>
    </row>
    <row r="8" ht="34.5" customHeight="1" spans="2:6">
      <c r="B8" s="92" t="s">
        <v>7</v>
      </c>
      <c r="C8" s="92"/>
      <c r="D8" s="82">
        <f>7691.31+0.22</f>
        <v>7691.53</v>
      </c>
      <c r="E8" s="82">
        <v>6926.31</v>
      </c>
      <c r="F8" s="82">
        <f>765+0.22</f>
        <v>765.22</v>
      </c>
    </row>
    <row r="9" ht="29.25" customHeight="1" spans="2:6">
      <c r="B9" s="76" t="s">
        <v>36</v>
      </c>
      <c r="C9" s="89" t="s">
        <v>14</v>
      </c>
      <c r="D9" s="82">
        <f>6126.39+0.22</f>
        <v>6126.61</v>
      </c>
      <c r="E9" s="82">
        <v>5361.39</v>
      </c>
      <c r="F9" s="82">
        <f>765+0.22</f>
        <v>765.22</v>
      </c>
    </row>
    <row r="10" ht="18.95" customHeight="1" spans="2:6">
      <c r="B10" s="79" t="s">
        <v>37</v>
      </c>
      <c r="C10" s="80" t="s">
        <v>38</v>
      </c>
      <c r="D10" s="82">
        <f>6126.39+0.22</f>
        <v>6126.61</v>
      </c>
      <c r="E10" s="82">
        <v>5361.39</v>
      </c>
      <c r="F10" s="82">
        <f>765+0.22</f>
        <v>765.22</v>
      </c>
    </row>
    <row r="11" ht="18.95" customHeight="1" spans="2:6">
      <c r="B11" s="79" t="s">
        <v>39</v>
      </c>
      <c r="C11" s="80" t="s">
        <v>40</v>
      </c>
      <c r="D11" s="82">
        <v>206.4</v>
      </c>
      <c r="E11" s="82">
        <v>111.4</v>
      </c>
      <c r="F11" s="82">
        <v>95</v>
      </c>
    </row>
    <row r="12" ht="18.95" customHeight="1" spans="2:6">
      <c r="B12" s="79" t="s">
        <v>41</v>
      </c>
      <c r="C12" s="80" t="s">
        <v>42</v>
      </c>
      <c r="D12" s="82">
        <f>5919.99+0.22</f>
        <v>5920.21</v>
      </c>
      <c r="E12" s="82">
        <v>5249.99</v>
      </c>
      <c r="F12" s="82">
        <f>670+0.22</f>
        <v>670.22</v>
      </c>
    </row>
    <row r="13" ht="18.95" customHeight="1" spans="2:6">
      <c r="B13" s="76" t="s">
        <v>43</v>
      </c>
      <c r="C13" s="89" t="s">
        <v>16</v>
      </c>
      <c r="D13" s="82">
        <v>821.48</v>
      </c>
      <c r="E13" s="82">
        <v>821.48</v>
      </c>
      <c r="F13" s="82"/>
    </row>
    <row r="14" ht="18.95" customHeight="1" spans="2:6">
      <c r="B14" s="79" t="s">
        <v>44</v>
      </c>
      <c r="C14" s="80" t="s">
        <v>45</v>
      </c>
      <c r="D14" s="82">
        <v>821.48</v>
      </c>
      <c r="E14" s="82">
        <v>821.48</v>
      </c>
      <c r="F14" s="82"/>
    </row>
    <row r="15" ht="18.95" customHeight="1" spans="2:6">
      <c r="B15" s="79" t="s">
        <v>46</v>
      </c>
      <c r="C15" s="80" t="s">
        <v>47</v>
      </c>
      <c r="D15" s="82"/>
      <c r="E15" s="82"/>
      <c r="F15" s="82"/>
    </row>
    <row r="16" ht="18.95" customHeight="1" spans="2:6">
      <c r="B16" s="79" t="s">
        <v>48</v>
      </c>
      <c r="C16" s="80" t="s">
        <v>49</v>
      </c>
      <c r="D16" s="82">
        <v>547.65</v>
      </c>
      <c r="E16" s="82">
        <v>547.65</v>
      </c>
      <c r="F16" s="82"/>
    </row>
    <row r="17" ht="18.95" customHeight="1" spans="2:6">
      <c r="B17" s="79" t="s">
        <v>50</v>
      </c>
      <c r="C17" s="80" t="s">
        <v>51</v>
      </c>
      <c r="D17" s="82">
        <v>273.83</v>
      </c>
      <c r="E17" s="82">
        <v>273.83</v>
      </c>
      <c r="F17" s="82"/>
    </row>
    <row r="18" ht="18.95" customHeight="1" spans="2:6">
      <c r="B18" s="79" t="s">
        <v>52</v>
      </c>
      <c r="C18" s="80" t="s">
        <v>53</v>
      </c>
      <c r="D18" s="82"/>
      <c r="E18" s="82"/>
      <c r="F18" s="82"/>
    </row>
    <row r="19" ht="18.95" customHeight="1" spans="2:6">
      <c r="B19" s="76" t="s">
        <v>54</v>
      </c>
      <c r="C19" s="89" t="s">
        <v>18</v>
      </c>
      <c r="D19" s="82">
        <v>237.26</v>
      </c>
      <c r="E19" s="82">
        <v>237.26</v>
      </c>
      <c r="F19" s="82"/>
    </row>
    <row r="20" ht="18.95" customHeight="1" spans="2:6">
      <c r="B20" s="79" t="s">
        <v>55</v>
      </c>
      <c r="C20" s="80" t="s">
        <v>56</v>
      </c>
      <c r="D20" s="82">
        <v>237.26</v>
      </c>
      <c r="E20" s="82">
        <v>237.26</v>
      </c>
      <c r="F20" s="82"/>
    </row>
    <row r="21" ht="18.95" customHeight="1" spans="2:6">
      <c r="B21" s="79" t="s">
        <v>57</v>
      </c>
      <c r="C21" s="80" t="s">
        <v>58</v>
      </c>
      <c r="D21" s="82">
        <v>201.67</v>
      </c>
      <c r="E21" s="82">
        <v>201.67</v>
      </c>
      <c r="F21" s="82"/>
    </row>
    <row r="22" ht="18.95" customHeight="1" spans="2:6">
      <c r="B22" s="79" t="s">
        <v>59</v>
      </c>
      <c r="C22" s="80" t="s">
        <v>60</v>
      </c>
      <c r="D22" s="82">
        <v>35.59</v>
      </c>
      <c r="E22" s="82">
        <v>35.59</v>
      </c>
      <c r="F22" s="82"/>
    </row>
    <row r="23" ht="18.95" customHeight="1" spans="2:6">
      <c r="B23" s="76" t="s">
        <v>61</v>
      </c>
      <c r="C23" s="89" t="s">
        <v>19</v>
      </c>
      <c r="D23" s="82">
        <v>506.17</v>
      </c>
      <c r="E23" s="82">
        <v>506.17</v>
      </c>
      <c r="F23" s="82"/>
    </row>
    <row r="24" ht="18.95" customHeight="1" spans="2:6">
      <c r="B24" s="79" t="s">
        <v>62</v>
      </c>
      <c r="C24" s="80" t="s">
        <v>63</v>
      </c>
      <c r="D24" s="82">
        <v>506.17</v>
      </c>
      <c r="E24" s="82">
        <v>506.17</v>
      </c>
      <c r="F24" s="82"/>
    </row>
    <row r="25" ht="18.95" customHeight="1" spans="2:6">
      <c r="B25" s="79" t="s">
        <v>64</v>
      </c>
      <c r="C25" s="80" t="s">
        <v>65</v>
      </c>
      <c r="D25" s="82">
        <v>456.58</v>
      </c>
      <c r="E25" s="82">
        <v>456.58</v>
      </c>
      <c r="F25" s="82"/>
    </row>
    <row r="26" ht="18.95" customHeight="1" spans="2:6">
      <c r="B26" s="79" t="s">
        <v>66</v>
      </c>
      <c r="C26" s="80" t="s">
        <v>67</v>
      </c>
      <c r="D26" s="82">
        <v>49.59</v>
      </c>
      <c r="E26" s="82">
        <v>49.59</v>
      </c>
      <c r="F26" s="82"/>
    </row>
    <row r="27" ht="18.95" customHeight="1" spans="2:6">
      <c r="B27" s="93"/>
      <c r="C27" s="19"/>
      <c r="D27" s="19"/>
      <c r="E27" s="19"/>
      <c r="F27" s="19"/>
    </row>
    <row r="28" ht="18.95" customHeight="1"/>
    <row r="29" ht="23.25" customHeight="1"/>
  </sheetData>
  <mergeCells count="4">
    <mergeCell ref="B3:F3"/>
    <mergeCell ref="B6:C6"/>
    <mergeCell ref="D6:F6"/>
    <mergeCell ref="B8:C8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C22" sqref="C22"/>
    </sheetView>
  </sheetViews>
  <sheetFormatPr defaultColWidth="10" defaultRowHeight="14.2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19"/>
      <c r="B1" s="85" t="s">
        <v>68</v>
      </c>
      <c r="C1" s="69"/>
      <c r="D1" s="69"/>
      <c r="E1" s="69"/>
      <c r="F1" s="69"/>
    </row>
    <row r="2" ht="16.35" customHeight="1"/>
    <row r="3" ht="16.35" customHeight="1" spans="2:6">
      <c r="B3" s="72" t="s">
        <v>69</v>
      </c>
      <c r="C3" s="72"/>
      <c r="D3" s="72"/>
      <c r="E3" s="72"/>
      <c r="F3" s="72"/>
    </row>
    <row r="4" ht="16.35" customHeight="1" spans="2:6">
      <c r="B4" s="72"/>
      <c r="C4" s="72"/>
      <c r="D4" s="72"/>
      <c r="E4" s="72"/>
      <c r="F4" s="72"/>
    </row>
    <row r="5" ht="16.35" customHeight="1" spans="2:6">
      <c r="B5" s="86" t="s">
        <v>70</v>
      </c>
      <c r="C5" s="86"/>
      <c r="D5" s="86"/>
      <c r="E5" s="86"/>
      <c r="F5" s="86"/>
    </row>
    <row r="6" ht="19.9" customHeight="1" spans="2:6">
      <c r="B6" s="69"/>
      <c r="C6" s="69"/>
      <c r="D6" s="69"/>
      <c r="E6" s="69"/>
      <c r="F6" s="64" t="s">
        <v>2</v>
      </c>
    </row>
    <row r="7" ht="36.2" customHeight="1" spans="2:6">
      <c r="B7" s="87" t="s">
        <v>71</v>
      </c>
      <c r="C7" s="87"/>
      <c r="D7" s="87" t="s">
        <v>72</v>
      </c>
      <c r="E7" s="87"/>
      <c r="F7" s="87"/>
    </row>
    <row r="8" ht="27.6" customHeight="1" spans="2:6">
      <c r="B8" s="87" t="s">
        <v>73</v>
      </c>
      <c r="C8" s="87" t="s">
        <v>32</v>
      </c>
      <c r="D8" s="87" t="s">
        <v>74</v>
      </c>
      <c r="E8" s="87" t="s">
        <v>75</v>
      </c>
      <c r="F8" s="87" t="s">
        <v>76</v>
      </c>
    </row>
    <row r="9" ht="19.9" customHeight="1" spans="2:6">
      <c r="B9" s="74" t="s">
        <v>7</v>
      </c>
      <c r="C9" s="74"/>
      <c r="D9" s="88">
        <v>6926.31</v>
      </c>
      <c r="E9" s="88">
        <v>6121.7</v>
      </c>
      <c r="F9" s="88">
        <v>804.61</v>
      </c>
    </row>
    <row r="10" ht="19.9" customHeight="1" spans="2:6">
      <c r="B10" s="76" t="s">
        <v>77</v>
      </c>
      <c r="C10" s="89" t="s">
        <v>78</v>
      </c>
      <c r="D10" s="90">
        <v>5445.31</v>
      </c>
      <c r="E10" s="90">
        <v>5445.31</v>
      </c>
      <c r="F10" s="90"/>
    </row>
    <row r="11" ht="18.95" customHeight="1" spans="2:6">
      <c r="B11" s="79" t="s">
        <v>79</v>
      </c>
      <c r="C11" s="80" t="s">
        <v>80</v>
      </c>
      <c r="D11" s="90">
        <v>1368.41</v>
      </c>
      <c r="E11" s="90">
        <v>1368.41</v>
      </c>
      <c r="F11" s="90"/>
    </row>
    <row r="12" ht="18.95" customHeight="1" spans="2:6">
      <c r="B12" s="79" t="s">
        <v>81</v>
      </c>
      <c r="C12" s="80" t="s">
        <v>82</v>
      </c>
      <c r="D12" s="90">
        <v>91.92</v>
      </c>
      <c r="E12" s="90">
        <v>91.92</v>
      </c>
      <c r="F12" s="90"/>
    </row>
    <row r="13" ht="18.95" customHeight="1" spans="2:6">
      <c r="B13" s="79" t="s">
        <v>83</v>
      </c>
      <c r="C13" s="80" t="s">
        <v>84</v>
      </c>
      <c r="D13" s="90">
        <v>2394.21</v>
      </c>
      <c r="E13" s="90">
        <v>2394.21</v>
      </c>
      <c r="F13" s="90"/>
    </row>
    <row r="14" ht="18.95" customHeight="1" spans="2:6">
      <c r="B14" s="79" t="s">
        <v>85</v>
      </c>
      <c r="C14" s="80" t="s">
        <v>86</v>
      </c>
      <c r="D14" s="90">
        <v>547.65</v>
      </c>
      <c r="E14" s="90">
        <v>547.65</v>
      </c>
      <c r="F14" s="90"/>
    </row>
    <row r="15" ht="18.95" customHeight="1" spans="2:6">
      <c r="B15" s="79" t="s">
        <v>87</v>
      </c>
      <c r="C15" s="80" t="s">
        <v>88</v>
      </c>
      <c r="D15" s="90">
        <v>273.83</v>
      </c>
      <c r="E15" s="90">
        <v>273.83</v>
      </c>
      <c r="F15" s="90"/>
    </row>
    <row r="16" ht="18.95" customHeight="1" spans="2:6">
      <c r="B16" s="79" t="s">
        <v>89</v>
      </c>
      <c r="C16" s="80" t="s">
        <v>90</v>
      </c>
      <c r="D16" s="90">
        <v>201.67</v>
      </c>
      <c r="E16" s="90">
        <v>201.67</v>
      </c>
      <c r="F16" s="90"/>
    </row>
    <row r="17" ht="18.95" customHeight="1" spans="2:6">
      <c r="B17" s="79" t="s">
        <v>91</v>
      </c>
      <c r="C17" s="80" t="s">
        <v>92</v>
      </c>
      <c r="D17" s="90">
        <v>49.82</v>
      </c>
      <c r="E17" s="90">
        <v>49.82</v>
      </c>
      <c r="F17" s="90"/>
    </row>
    <row r="18" ht="18.95" customHeight="1" spans="2:6">
      <c r="B18" s="79" t="s">
        <v>93</v>
      </c>
      <c r="C18" s="80" t="s">
        <v>94</v>
      </c>
      <c r="D18" s="90">
        <v>456.58</v>
      </c>
      <c r="E18" s="90">
        <v>456.58</v>
      </c>
      <c r="F18" s="90"/>
    </row>
    <row r="19" ht="18.95" customHeight="1" spans="2:6">
      <c r="B19" s="79" t="s">
        <v>95</v>
      </c>
      <c r="C19" s="80" t="s">
        <v>96</v>
      </c>
      <c r="D19" s="90">
        <v>61.2</v>
      </c>
      <c r="E19" s="90">
        <v>61.2</v>
      </c>
      <c r="F19" s="90"/>
    </row>
    <row r="20" ht="19.9" customHeight="1" spans="2:6">
      <c r="B20" s="76" t="s">
        <v>97</v>
      </c>
      <c r="C20" s="89" t="s">
        <v>98</v>
      </c>
      <c r="D20" s="90">
        <v>738.55</v>
      </c>
      <c r="E20" s="90"/>
      <c r="F20" s="90">
        <v>738.55</v>
      </c>
    </row>
    <row r="21" ht="18.95" customHeight="1" spans="2:6">
      <c r="B21" s="79" t="s">
        <v>99</v>
      </c>
      <c r="C21" s="80" t="s">
        <v>100</v>
      </c>
      <c r="D21" s="90">
        <v>52.5</v>
      </c>
      <c r="E21" s="90"/>
      <c r="F21" s="90">
        <v>52.5</v>
      </c>
    </row>
    <row r="22" ht="18.95" customHeight="1" spans="2:6">
      <c r="B22" s="79" t="s">
        <v>101</v>
      </c>
      <c r="C22" s="80" t="s">
        <v>102</v>
      </c>
      <c r="D22" s="90">
        <v>15</v>
      </c>
      <c r="E22" s="90"/>
      <c r="F22" s="90">
        <v>15</v>
      </c>
    </row>
    <row r="23" ht="18.95" customHeight="1" spans="2:6">
      <c r="B23" s="79" t="s">
        <v>103</v>
      </c>
      <c r="C23" s="80" t="s">
        <v>104</v>
      </c>
      <c r="D23" s="90">
        <v>5</v>
      </c>
      <c r="E23" s="90"/>
      <c r="F23" s="90">
        <v>5</v>
      </c>
    </row>
    <row r="24" ht="18.95" customHeight="1" spans="2:6">
      <c r="B24" s="79" t="s">
        <v>105</v>
      </c>
      <c r="C24" s="80" t="s">
        <v>106</v>
      </c>
      <c r="D24" s="90">
        <v>20</v>
      </c>
      <c r="E24" s="90"/>
      <c r="F24" s="90">
        <v>20</v>
      </c>
    </row>
    <row r="25" ht="18.95" customHeight="1" spans="2:6">
      <c r="B25" s="79" t="s">
        <v>107</v>
      </c>
      <c r="C25" s="80" t="s">
        <v>108</v>
      </c>
      <c r="D25" s="90">
        <v>3.5</v>
      </c>
      <c r="E25" s="90"/>
      <c r="F25" s="90">
        <v>3.5</v>
      </c>
    </row>
    <row r="26" ht="18.95" customHeight="1" spans="2:6">
      <c r="B26" s="79" t="s">
        <v>109</v>
      </c>
      <c r="C26" s="80" t="s">
        <v>110</v>
      </c>
      <c r="D26" s="90">
        <v>10</v>
      </c>
      <c r="E26" s="90"/>
      <c r="F26" s="90">
        <v>10</v>
      </c>
    </row>
    <row r="27" ht="18.95" customHeight="1" spans="2:6">
      <c r="B27" s="79" t="s">
        <v>111</v>
      </c>
      <c r="C27" s="80" t="s">
        <v>112</v>
      </c>
      <c r="D27" s="90">
        <v>47.65</v>
      </c>
      <c r="E27" s="90"/>
      <c r="F27" s="90">
        <v>47.65</v>
      </c>
    </row>
    <row r="28" ht="18.95" customHeight="1" spans="2:6">
      <c r="B28" s="79" t="s">
        <v>113</v>
      </c>
      <c r="C28" s="80" t="s">
        <v>114</v>
      </c>
      <c r="D28" s="90">
        <v>35.59</v>
      </c>
      <c r="E28" s="90"/>
      <c r="F28" s="90">
        <v>35.59</v>
      </c>
    </row>
    <row r="29" ht="18.95" customHeight="1" spans="2:6">
      <c r="B29" s="79" t="s">
        <v>115</v>
      </c>
      <c r="C29" s="80" t="s">
        <v>116</v>
      </c>
      <c r="D29" s="90">
        <v>20</v>
      </c>
      <c r="E29" s="90"/>
      <c r="F29" s="90">
        <v>20</v>
      </c>
    </row>
    <row r="30" ht="18.95" customHeight="1" spans="2:6">
      <c r="B30" s="79" t="s">
        <v>117</v>
      </c>
      <c r="C30" s="80" t="s">
        <v>118</v>
      </c>
      <c r="D30" s="90">
        <v>195.06</v>
      </c>
      <c r="E30" s="90"/>
      <c r="F30" s="90">
        <v>195.06</v>
      </c>
    </row>
    <row r="31" ht="18.95" customHeight="1" spans="2:6">
      <c r="B31" s="79" t="s">
        <v>119</v>
      </c>
      <c r="C31" s="80" t="s">
        <v>120</v>
      </c>
      <c r="D31" s="90">
        <v>152.45</v>
      </c>
      <c r="E31" s="90"/>
      <c r="F31" s="90">
        <v>152.45</v>
      </c>
    </row>
    <row r="32" ht="18.95" customHeight="1" spans="2:6">
      <c r="B32" s="79" t="s">
        <v>121</v>
      </c>
      <c r="C32" s="80" t="s">
        <v>122</v>
      </c>
      <c r="D32" s="90">
        <v>71.18</v>
      </c>
      <c r="E32" s="90"/>
      <c r="F32" s="90">
        <v>71.18</v>
      </c>
    </row>
    <row r="33" ht="18.95" customHeight="1" spans="2:6">
      <c r="B33" s="79" t="s">
        <v>123</v>
      </c>
      <c r="C33" s="80" t="s">
        <v>124</v>
      </c>
      <c r="D33" s="90">
        <v>3.12</v>
      </c>
      <c r="E33" s="90"/>
      <c r="F33" s="90">
        <v>3.12</v>
      </c>
    </row>
    <row r="34" ht="18.95" customHeight="1" spans="2:6">
      <c r="B34" s="79" t="s">
        <v>125</v>
      </c>
      <c r="C34" s="80" t="s">
        <v>126</v>
      </c>
      <c r="D34" s="90">
        <v>107.5</v>
      </c>
      <c r="E34" s="90"/>
      <c r="F34" s="90">
        <v>107.5</v>
      </c>
    </row>
    <row r="35" ht="19.9" customHeight="1" spans="2:6">
      <c r="B35" s="76" t="s">
        <v>127</v>
      </c>
      <c r="C35" s="89" t="s">
        <v>128</v>
      </c>
      <c r="D35" s="90">
        <v>718.33</v>
      </c>
      <c r="E35" s="90">
        <v>676.39</v>
      </c>
      <c r="F35" s="90">
        <v>41.94</v>
      </c>
    </row>
    <row r="36" ht="18.95" customHeight="1" spans="2:6">
      <c r="B36" s="79" t="s">
        <v>129</v>
      </c>
      <c r="C36" s="80" t="s">
        <v>130</v>
      </c>
      <c r="D36" s="90">
        <v>653.09</v>
      </c>
      <c r="E36" s="90">
        <v>629.79</v>
      </c>
      <c r="F36" s="90">
        <v>23.3</v>
      </c>
    </row>
    <row r="37" ht="18.95" customHeight="1" spans="2:6">
      <c r="B37" s="79" t="s">
        <v>131</v>
      </c>
      <c r="C37" s="80" t="s">
        <v>132</v>
      </c>
      <c r="D37" s="90">
        <v>65.24</v>
      </c>
      <c r="E37" s="90">
        <v>46.6</v>
      </c>
      <c r="F37" s="90">
        <v>18.64</v>
      </c>
    </row>
    <row r="38" ht="19.9" customHeight="1" spans="2:6">
      <c r="B38" s="76" t="s">
        <v>133</v>
      </c>
      <c r="C38" s="89" t="s">
        <v>134</v>
      </c>
      <c r="D38" s="90">
        <v>24.12</v>
      </c>
      <c r="E38" s="90"/>
      <c r="F38" s="90">
        <v>24.12</v>
      </c>
    </row>
    <row r="39" ht="18.95" customHeight="1" spans="2:6">
      <c r="B39" s="79" t="s">
        <v>135</v>
      </c>
      <c r="C39" s="80" t="s">
        <v>136</v>
      </c>
      <c r="D39" s="90">
        <v>24.12</v>
      </c>
      <c r="E39" s="90"/>
      <c r="F39" s="90">
        <v>24.12</v>
      </c>
    </row>
  </sheetData>
  <mergeCells count="5">
    <mergeCell ref="B5:F5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C13" sqref="C13"/>
    </sheetView>
  </sheetViews>
  <sheetFormatPr defaultColWidth="10" defaultRowHeight="14.25" outlineLevelCol="3"/>
  <cols>
    <col min="1" max="1" width="0.25" customWidth="1"/>
    <col min="2" max="2" width="15.25" customWidth="1"/>
    <col min="3" max="3" width="27.75" customWidth="1"/>
    <col min="4" max="4" width="36.625" customWidth="1"/>
  </cols>
  <sheetData>
    <row r="1" ht="16.35" customHeight="1" spans="1:2">
      <c r="A1" s="19"/>
      <c r="B1" s="30" t="s">
        <v>137</v>
      </c>
    </row>
    <row r="2" ht="16.35" customHeight="1"/>
    <row r="3" ht="51.75" customHeight="1" spans="2:4">
      <c r="B3" s="83" t="s">
        <v>69</v>
      </c>
      <c r="C3" s="83"/>
      <c r="D3" s="83"/>
    </row>
    <row r="4" ht="27.6" customHeight="1" spans="2:4">
      <c r="B4" s="32" t="s">
        <v>138</v>
      </c>
      <c r="C4" s="32"/>
      <c r="D4" s="32"/>
    </row>
    <row r="5" ht="19.9" customHeight="1" spans="4:4">
      <c r="D5" s="33" t="s">
        <v>2</v>
      </c>
    </row>
    <row r="6" ht="42.2" customHeight="1" spans="2:4">
      <c r="B6" s="84" t="s">
        <v>139</v>
      </c>
      <c r="C6" s="84"/>
      <c r="D6" s="84" t="s">
        <v>140</v>
      </c>
    </row>
    <row r="7" ht="26.65" customHeight="1" spans="2:4">
      <c r="B7" s="35" t="s">
        <v>73</v>
      </c>
      <c r="C7" s="35" t="s">
        <v>32</v>
      </c>
      <c r="D7" s="84"/>
    </row>
    <row r="8" ht="20.65" customHeight="1" spans="2:4">
      <c r="B8" s="35" t="s">
        <v>7</v>
      </c>
      <c r="C8" s="35"/>
      <c r="D8" s="36">
        <v>6926.31</v>
      </c>
    </row>
    <row r="9" ht="19.9" customHeight="1" spans="2:4">
      <c r="B9" s="44" t="s">
        <v>141</v>
      </c>
      <c r="C9" s="44" t="s">
        <v>142</v>
      </c>
      <c r="D9" s="43">
        <v>6183.86</v>
      </c>
    </row>
    <row r="10" ht="18.95" customHeight="1" spans="2:4">
      <c r="B10" s="44" t="s">
        <v>143</v>
      </c>
      <c r="C10" s="44" t="s">
        <v>144</v>
      </c>
      <c r="D10" s="43">
        <v>5445.31</v>
      </c>
    </row>
    <row r="11" ht="18.95" customHeight="1" spans="2:4">
      <c r="B11" s="44" t="s">
        <v>145</v>
      </c>
      <c r="C11" s="44" t="s">
        <v>146</v>
      </c>
      <c r="D11" s="43">
        <v>738.55</v>
      </c>
    </row>
    <row r="12" ht="19.9" customHeight="1" spans="2:4">
      <c r="B12" s="44" t="s">
        <v>147</v>
      </c>
      <c r="C12" s="44" t="s">
        <v>148</v>
      </c>
      <c r="D12" s="43">
        <v>24.12</v>
      </c>
    </row>
    <row r="13" ht="18.95" customHeight="1" spans="2:4">
      <c r="B13" s="44" t="s">
        <v>149</v>
      </c>
      <c r="C13" s="44" t="s">
        <v>150</v>
      </c>
      <c r="D13" s="43">
        <v>24.12</v>
      </c>
    </row>
    <row r="14" ht="19.9" customHeight="1" spans="2:4">
      <c r="B14" s="44" t="s">
        <v>151</v>
      </c>
      <c r="C14" s="44" t="s">
        <v>128</v>
      </c>
      <c r="D14" s="43">
        <v>718.33</v>
      </c>
    </row>
    <row r="15" ht="18.95" customHeight="1" spans="2:4">
      <c r="B15" s="44" t="s">
        <v>152</v>
      </c>
      <c r="C15" s="44" t="s">
        <v>153</v>
      </c>
      <c r="D15" s="43">
        <v>718.33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18" sqref="C18"/>
    </sheetView>
  </sheetViews>
  <sheetFormatPr defaultColWidth="9.75" defaultRowHeight="14.25" outlineLevelCol="6"/>
  <cols>
    <col min="1" max="1" width="0.5" customWidth="1"/>
    <col min="2" max="2" width="19.125" customWidth="1"/>
    <col min="3" max="3" width="20.25" customWidth="1"/>
    <col min="4" max="4" width="13.125" customWidth="1"/>
    <col min="5" max="5" width="16.375" customWidth="1"/>
    <col min="6" max="6" width="17.125" customWidth="1"/>
    <col min="7" max="7" width="16" customWidth="1"/>
  </cols>
  <sheetData>
    <row r="1" ht="16.35" customHeight="1" spans="1:2">
      <c r="A1" s="19"/>
      <c r="B1" s="19" t="s">
        <v>154</v>
      </c>
    </row>
    <row r="2" ht="16.35" customHeight="1" spans="2:7">
      <c r="B2" s="48" t="s">
        <v>155</v>
      </c>
      <c r="C2" s="48"/>
      <c r="D2" s="48"/>
      <c r="E2" s="48"/>
      <c r="F2" s="48"/>
      <c r="G2" s="48"/>
    </row>
    <row r="3" ht="16.35" customHeight="1" spans="2:7">
      <c r="B3" s="48"/>
      <c r="C3" s="48"/>
      <c r="D3" s="48"/>
      <c r="E3" s="48"/>
      <c r="F3" s="48"/>
      <c r="G3" s="48"/>
    </row>
    <row r="4" ht="16.35" customHeight="1" spans="2:7">
      <c r="B4" s="48"/>
      <c r="C4" s="48"/>
      <c r="D4" s="48"/>
      <c r="E4" s="48"/>
      <c r="F4" s="48"/>
      <c r="G4" s="48"/>
    </row>
    <row r="5" ht="16.35" customHeight="1" spans="2:7">
      <c r="B5" s="48"/>
      <c r="C5" s="48"/>
      <c r="D5" s="48"/>
      <c r="E5" s="48"/>
      <c r="F5" s="48"/>
      <c r="G5" s="48"/>
    </row>
    <row r="6" ht="20.65" customHeight="1" spans="7:7">
      <c r="G6" s="64" t="s">
        <v>2</v>
      </c>
    </row>
    <row r="7" ht="38.85" customHeight="1" spans="2:7">
      <c r="B7" s="81" t="s">
        <v>30</v>
      </c>
      <c r="C7" s="81"/>
      <c r="D7" s="81"/>
      <c r="E7" s="81"/>
      <c r="F7" s="81"/>
      <c r="G7" s="81"/>
    </row>
    <row r="8" ht="36.2" customHeight="1" spans="2:7">
      <c r="B8" s="81" t="s">
        <v>7</v>
      </c>
      <c r="C8" s="81" t="s">
        <v>156</v>
      </c>
      <c r="D8" s="81" t="s">
        <v>157</v>
      </c>
      <c r="E8" s="81"/>
      <c r="F8" s="81"/>
      <c r="G8" s="81" t="s">
        <v>158</v>
      </c>
    </row>
    <row r="9" ht="36.2" customHeight="1" spans="2:7">
      <c r="B9" s="81"/>
      <c r="C9" s="81"/>
      <c r="D9" s="81" t="s">
        <v>33</v>
      </c>
      <c r="E9" s="81" t="s">
        <v>159</v>
      </c>
      <c r="F9" s="81" t="s">
        <v>160</v>
      </c>
      <c r="G9" s="81"/>
    </row>
    <row r="10" ht="25.9" customHeight="1" spans="2:7">
      <c r="B10" s="82">
        <v>3.12</v>
      </c>
      <c r="C10" s="82"/>
      <c r="D10" s="82">
        <v>3.12</v>
      </c>
      <c r="E10" s="82"/>
      <c r="F10" s="82">
        <v>3.12</v>
      </c>
      <c r="G10" s="82"/>
    </row>
  </sheetData>
  <mergeCells count="7">
    <mergeCell ref="B5:G5"/>
    <mergeCell ref="B7:G7"/>
    <mergeCell ref="D8:F8"/>
    <mergeCell ref="B8:B9"/>
    <mergeCell ref="C8:C9"/>
    <mergeCell ref="G8:G9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" sqref="B1"/>
    </sheetView>
  </sheetViews>
  <sheetFormatPr defaultColWidth="9.75" defaultRowHeight="14.25" outlineLevelCol="5"/>
  <cols>
    <col min="1" max="1" width="0.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9"/>
      <c r="B1" s="70" t="s">
        <v>161</v>
      </c>
      <c r="C1" s="71"/>
      <c r="D1" s="71"/>
      <c r="E1" s="71"/>
      <c r="F1" s="71"/>
    </row>
    <row r="2" ht="16.35" customHeight="1"/>
    <row r="3" ht="24.95" customHeight="1" spans="2:6">
      <c r="B3" s="72" t="s">
        <v>162</v>
      </c>
      <c r="C3" s="72"/>
      <c r="D3" s="72"/>
      <c r="E3" s="72"/>
      <c r="F3" s="72"/>
    </row>
    <row r="4" ht="26.65" customHeight="1" spans="2:6">
      <c r="B4" s="72"/>
      <c r="C4" s="72"/>
      <c r="D4" s="72"/>
      <c r="E4" s="72"/>
      <c r="F4" s="72"/>
    </row>
    <row r="5" ht="16.35" customHeight="1" spans="2:6">
      <c r="B5" s="71"/>
      <c r="C5" s="71"/>
      <c r="D5" s="71"/>
      <c r="E5" s="71"/>
      <c r="F5" s="71"/>
    </row>
    <row r="6" ht="21.6" customHeight="1" spans="2:6">
      <c r="B6" s="71"/>
      <c r="C6" s="71"/>
      <c r="D6" s="71"/>
      <c r="E6" s="71"/>
      <c r="F6" s="64" t="s">
        <v>2</v>
      </c>
    </row>
    <row r="7" ht="33.6" customHeight="1" spans="2:6">
      <c r="B7" s="73" t="s">
        <v>31</v>
      </c>
      <c r="C7" s="73" t="s">
        <v>32</v>
      </c>
      <c r="D7" s="73" t="s">
        <v>163</v>
      </c>
      <c r="E7" s="73"/>
      <c r="F7" s="73"/>
    </row>
    <row r="8" ht="31.15" customHeight="1" spans="2:6">
      <c r="B8" s="73"/>
      <c r="C8" s="73"/>
      <c r="D8" s="73" t="s">
        <v>74</v>
      </c>
      <c r="E8" s="73" t="s">
        <v>34</v>
      </c>
      <c r="F8" s="73" t="s">
        <v>35</v>
      </c>
    </row>
    <row r="9" ht="20.65" customHeight="1" spans="2:6">
      <c r="B9" s="74" t="s">
        <v>7</v>
      </c>
      <c r="C9" s="74"/>
      <c r="D9" s="75"/>
      <c r="E9" s="75"/>
      <c r="F9" s="75"/>
    </row>
    <row r="10" ht="16.35" customHeight="1" spans="2:6">
      <c r="B10" s="76"/>
      <c r="C10" s="77"/>
      <c r="D10" s="78"/>
      <c r="E10" s="78"/>
      <c r="F10" s="78"/>
    </row>
    <row r="11" ht="16.35" customHeight="1" spans="2:6">
      <c r="B11" s="79" t="s">
        <v>164</v>
      </c>
      <c r="C11" s="80" t="s">
        <v>164</v>
      </c>
      <c r="D11" s="78"/>
      <c r="E11" s="78"/>
      <c r="F11" s="78"/>
    </row>
    <row r="12" ht="16.35" customHeight="1" spans="2:6">
      <c r="B12" s="79" t="s">
        <v>165</v>
      </c>
      <c r="C12" s="80" t="s">
        <v>165</v>
      </c>
      <c r="D12" s="78"/>
      <c r="E12" s="78"/>
      <c r="F12" s="78"/>
    </row>
  </sheetData>
  <mergeCells count="5"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10" sqref="D10"/>
    </sheetView>
  </sheetViews>
  <sheetFormatPr defaultColWidth="10" defaultRowHeight="14.2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19"/>
      <c r="C1" s="47" t="s">
        <v>166</v>
      </c>
    </row>
    <row r="2" ht="16.35" customHeight="1"/>
    <row r="3" ht="16.35" customHeight="1" spans="3:6">
      <c r="C3" s="48" t="s">
        <v>167</v>
      </c>
      <c r="D3" s="48"/>
      <c r="E3" s="48"/>
      <c r="F3" s="48"/>
    </row>
    <row r="4" ht="16.35" customHeight="1" spans="3:6">
      <c r="C4" s="48"/>
      <c r="D4" s="48"/>
      <c r="E4" s="48"/>
      <c r="F4" s="48"/>
    </row>
    <row r="5" ht="16.35" customHeight="1"/>
    <row r="6" ht="23.25" customHeight="1" spans="6:6">
      <c r="F6" s="65" t="s">
        <v>2</v>
      </c>
    </row>
    <row r="7" ht="34.5" customHeight="1" spans="3:6">
      <c r="C7" s="66" t="s">
        <v>3</v>
      </c>
      <c r="D7" s="66"/>
      <c r="E7" s="66" t="s">
        <v>4</v>
      </c>
      <c r="F7" s="66"/>
    </row>
    <row r="8" ht="32.85" customHeight="1" spans="3:6">
      <c r="C8" s="66" t="s">
        <v>5</v>
      </c>
      <c r="D8" s="66" t="s">
        <v>6</v>
      </c>
      <c r="E8" s="66" t="s">
        <v>5</v>
      </c>
      <c r="F8" s="66" t="s">
        <v>6</v>
      </c>
    </row>
    <row r="9" ht="24.95" customHeight="1" spans="3:6">
      <c r="C9" s="67" t="s">
        <v>7</v>
      </c>
      <c r="D9" s="68">
        <f>8124.31+0.22</f>
        <v>8124.53</v>
      </c>
      <c r="E9" s="67" t="s">
        <v>7</v>
      </c>
      <c r="F9" s="68">
        <f>8124.31+0.22</f>
        <v>8124.53</v>
      </c>
    </row>
    <row r="10" ht="20.65" customHeight="1" spans="2:6">
      <c r="B10" s="69" t="s">
        <v>168</v>
      </c>
      <c r="C10" s="52" t="s">
        <v>13</v>
      </c>
      <c r="D10" s="68">
        <f>7691.31+0.22</f>
        <v>7691.53</v>
      </c>
      <c r="E10" s="52" t="s">
        <v>14</v>
      </c>
      <c r="F10" s="68">
        <f>6559.39+0.22</f>
        <v>6559.61</v>
      </c>
    </row>
    <row r="11" ht="20.65" customHeight="1" spans="2:6">
      <c r="B11" s="69"/>
      <c r="C11" s="52" t="s">
        <v>15</v>
      </c>
      <c r="D11" s="68"/>
      <c r="E11" s="52" t="s">
        <v>16</v>
      </c>
      <c r="F11" s="68">
        <v>821.48</v>
      </c>
    </row>
    <row r="12" ht="20.65" customHeight="1" spans="2:6">
      <c r="B12" s="69"/>
      <c r="C12" s="52" t="s">
        <v>17</v>
      </c>
      <c r="D12" s="68"/>
      <c r="E12" s="52" t="s">
        <v>18</v>
      </c>
      <c r="F12" s="68">
        <v>237.26</v>
      </c>
    </row>
    <row r="13" ht="20.65" customHeight="1" spans="2:6">
      <c r="B13" s="69" t="s">
        <v>169</v>
      </c>
      <c r="C13" s="52" t="s">
        <v>170</v>
      </c>
      <c r="D13" s="68">
        <v>433</v>
      </c>
      <c r="E13" s="52" t="s">
        <v>19</v>
      </c>
      <c r="F13" s="68">
        <v>506.17</v>
      </c>
    </row>
    <row r="14" ht="20.65" customHeight="1" spans="2:6">
      <c r="B14" s="69"/>
      <c r="C14" s="52" t="s">
        <v>171</v>
      </c>
      <c r="D14" s="68"/>
      <c r="E14" s="52"/>
      <c r="F14" s="68"/>
    </row>
    <row r="15" ht="20.65" customHeight="1" spans="2:6">
      <c r="B15" s="69"/>
      <c r="C15" s="52" t="s">
        <v>172</v>
      </c>
      <c r="D15" s="68"/>
      <c r="E15" s="52"/>
      <c r="F15" s="68"/>
    </row>
    <row r="16" ht="20.65" customHeight="1" spans="2:6">
      <c r="B16" s="69"/>
      <c r="C16" s="52" t="s">
        <v>173</v>
      </c>
      <c r="D16" s="68"/>
      <c r="E16" s="52"/>
      <c r="F16" s="68"/>
    </row>
    <row r="17" ht="20.65" customHeight="1" spans="2:6">
      <c r="B17" s="69"/>
      <c r="C17" s="52" t="s">
        <v>174</v>
      </c>
      <c r="D17" s="68"/>
      <c r="E17" s="52"/>
      <c r="F17" s="68"/>
    </row>
    <row r="18" ht="20.65" customHeight="1" spans="2:6">
      <c r="B18" s="69"/>
      <c r="C18" s="52" t="s">
        <v>175</v>
      </c>
      <c r="D18" s="68"/>
      <c r="E18" s="52"/>
      <c r="F18" s="68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F17" sqref="F17"/>
    </sheetView>
  </sheetViews>
  <sheetFormatPr defaultColWidth="10" defaultRowHeight="14.25"/>
  <cols>
    <col min="1" max="1" width="0.375" customWidth="1"/>
    <col min="2" max="2" width="10" customWidth="1"/>
    <col min="3" max="3" width="27.125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0.25" customWidth="1"/>
    <col min="13" max="13" width="9.5" customWidth="1"/>
  </cols>
  <sheetData>
    <row r="1" ht="16.35" customHeight="1" spans="1:2">
      <c r="A1" s="19"/>
      <c r="B1" s="47" t="s">
        <v>176</v>
      </c>
    </row>
    <row r="2" ht="16.35" customHeight="1"/>
    <row r="3" ht="16.35" customHeight="1" spans="2:13">
      <c r="B3" s="54" t="s">
        <v>177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ht="16.35" customHeight="1" spans="2:13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ht="16.35" customHeight="1"/>
    <row r="6" ht="22.35" customHeight="1" spans="13:13">
      <c r="M6" s="64" t="s">
        <v>2</v>
      </c>
    </row>
    <row r="7" ht="36.2" customHeight="1" spans="2:13">
      <c r="B7" s="55" t="s">
        <v>178</v>
      </c>
      <c r="C7" s="55"/>
      <c r="D7" s="55" t="s">
        <v>74</v>
      </c>
      <c r="E7" s="56" t="s">
        <v>179</v>
      </c>
      <c r="F7" s="56" t="s">
        <v>180</v>
      </c>
      <c r="G7" s="56" t="s">
        <v>181</v>
      </c>
      <c r="H7" s="56" t="s">
        <v>182</v>
      </c>
      <c r="I7" s="56" t="s">
        <v>183</v>
      </c>
      <c r="J7" s="56" t="s">
        <v>184</v>
      </c>
      <c r="K7" s="56" t="s">
        <v>185</v>
      </c>
      <c r="L7" s="56" t="s">
        <v>186</v>
      </c>
      <c r="M7" s="56" t="s">
        <v>187</v>
      </c>
    </row>
    <row r="8" ht="30.2" customHeight="1" spans="2:13">
      <c r="B8" s="55" t="s">
        <v>73</v>
      </c>
      <c r="C8" s="55" t="s">
        <v>32</v>
      </c>
      <c r="D8" s="55"/>
      <c r="E8" s="56"/>
      <c r="F8" s="56"/>
      <c r="G8" s="56"/>
      <c r="H8" s="56"/>
      <c r="I8" s="56"/>
      <c r="J8" s="56"/>
      <c r="K8" s="56"/>
      <c r="L8" s="56"/>
      <c r="M8" s="56"/>
    </row>
    <row r="9" ht="20.65" customHeight="1" spans="2:13">
      <c r="B9" s="57" t="s">
        <v>7</v>
      </c>
      <c r="C9" s="57"/>
      <c r="D9" s="58">
        <f>8124.31+0.22</f>
        <v>8124.53</v>
      </c>
      <c r="E9" s="58">
        <f>7691.31+0.22</f>
        <v>7691.53</v>
      </c>
      <c r="F9" s="58"/>
      <c r="G9" s="58"/>
      <c r="H9" s="58">
        <v>433</v>
      </c>
      <c r="I9" s="58"/>
      <c r="J9" s="58"/>
      <c r="K9" s="58"/>
      <c r="L9" s="58"/>
      <c r="M9" s="58"/>
    </row>
    <row r="10" ht="20.65" customHeight="1" spans="2:13">
      <c r="B10" s="59" t="s">
        <v>36</v>
      </c>
      <c r="C10" s="60" t="s">
        <v>14</v>
      </c>
      <c r="D10" s="61">
        <f>6559.39+0.22</f>
        <v>6559.61</v>
      </c>
      <c r="E10" s="61">
        <f>6126.39+0.22</f>
        <v>6126.61</v>
      </c>
      <c r="F10" s="61"/>
      <c r="G10" s="61"/>
      <c r="H10" s="61">
        <v>433</v>
      </c>
      <c r="I10" s="61"/>
      <c r="J10" s="61"/>
      <c r="K10" s="61"/>
      <c r="L10" s="61"/>
      <c r="M10" s="61"/>
    </row>
    <row r="11" ht="18.2" customHeight="1" spans="2:13">
      <c r="B11" s="62" t="s">
        <v>188</v>
      </c>
      <c r="C11" s="63" t="s">
        <v>189</v>
      </c>
      <c r="D11" s="61">
        <f>6559.39+0.22</f>
        <v>6559.61</v>
      </c>
      <c r="E11" s="61">
        <f>6126.39+0.22</f>
        <v>6126.61</v>
      </c>
      <c r="F11" s="61"/>
      <c r="G11" s="61"/>
      <c r="H11" s="61">
        <v>433</v>
      </c>
      <c r="I11" s="61"/>
      <c r="J11" s="61"/>
      <c r="K11" s="61"/>
      <c r="L11" s="61"/>
      <c r="M11" s="61"/>
    </row>
    <row r="12" ht="19.9" customHeight="1" spans="2:13">
      <c r="B12" s="62" t="s">
        <v>190</v>
      </c>
      <c r="C12" s="63" t="s">
        <v>191</v>
      </c>
      <c r="D12" s="61">
        <v>206.4</v>
      </c>
      <c r="E12" s="61">
        <v>206.4</v>
      </c>
      <c r="F12" s="61"/>
      <c r="G12" s="61"/>
      <c r="H12" s="61"/>
      <c r="I12" s="61"/>
      <c r="J12" s="61"/>
      <c r="K12" s="61"/>
      <c r="L12" s="61"/>
      <c r="M12" s="61"/>
    </row>
    <row r="13" ht="19.9" customHeight="1" spans="2:13">
      <c r="B13" s="62" t="s">
        <v>192</v>
      </c>
      <c r="C13" s="63" t="s">
        <v>193</v>
      </c>
      <c r="D13" s="61">
        <f>6352.99+0.22</f>
        <v>6353.21</v>
      </c>
      <c r="E13" s="61">
        <f>5919.99+0.22</f>
        <v>5920.21</v>
      </c>
      <c r="F13" s="61"/>
      <c r="G13" s="61"/>
      <c r="H13" s="61">
        <v>433</v>
      </c>
      <c r="I13" s="61"/>
      <c r="J13" s="61"/>
      <c r="K13" s="61"/>
      <c r="L13" s="61"/>
      <c r="M13" s="61"/>
    </row>
    <row r="14" ht="20.65" customHeight="1" spans="2:13">
      <c r="B14" s="59" t="s">
        <v>43</v>
      </c>
      <c r="C14" s="60" t="s">
        <v>16</v>
      </c>
      <c r="D14" s="61">
        <v>821.48</v>
      </c>
      <c r="E14" s="61">
        <v>821.48</v>
      </c>
      <c r="F14" s="61"/>
      <c r="G14" s="61"/>
      <c r="H14" s="61"/>
      <c r="I14" s="61"/>
      <c r="J14" s="61"/>
      <c r="K14" s="61"/>
      <c r="L14" s="61"/>
      <c r="M14" s="61"/>
    </row>
    <row r="15" ht="18.2" customHeight="1" spans="2:13">
      <c r="B15" s="62" t="s">
        <v>194</v>
      </c>
      <c r="C15" s="63" t="s">
        <v>195</v>
      </c>
      <c r="D15" s="61">
        <v>821.48</v>
      </c>
      <c r="E15" s="61">
        <v>821.48</v>
      </c>
      <c r="F15" s="61"/>
      <c r="G15" s="61"/>
      <c r="H15" s="61"/>
      <c r="I15" s="61"/>
      <c r="J15" s="61"/>
      <c r="K15" s="61"/>
      <c r="L15" s="61"/>
      <c r="M15" s="61"/>
    </row>
    <row r="16" ht="19.9" customHeight="1" spans="2:13">
      <c r="B16" s="62" t="s">
        <v>196</v>
      </c>
      <c r="C16" s="63" t="s">
        <v>197</v>
      </c>
      <c r="D16" s="61">
        <v>547.65</v>
      </c>
      <c r="E16" s="61">
        <v>547.65</v>
      </c>
      <c r="F16" s="61"/>
      <c r="G16" s="61"/>
      <c r="H16" s="61"/>
      <c r="I16" s="61"/>
      <c r="J16" s="61"/>
      <c r="K16" s="61"/>
      <c r="L16" s="61"/>
      <c r="M16" s="61"/>
    </row>
    <row r="17" ht="19.9" customHeight="1" spans="2:13">
      <c r="B17" s="62" t="s">
        <v>198</v>
      </c>
      <c r="C17" s="63" t="s">
        <v>199</v>
      </c>
      <c r="D17" s="61">
        <v>273.83</v>
      </c>
      <c r="E17" s="61">
        <v>273.83</v>
      </c>
      <c r="F17" s="61"/>
      <c r="G17" s="61"/>
      <c r="H17" s="61"/>
      <c r="I17" s="61"/>
      <c r="J17" s="61"/>
      <c r="K17" s="61"/>
      <c r="L17" s="61"/>
      <c r="M17" s="61"/>
    </row>
    <row r="18" ht="20.65" customHeight="1" spans="2:13">
      <c r="B18" s="59" t="s">
        <v>54</v>
      </c>
      <c r="C18" s="60" t="s">
        <v>18</v>
      </c>
      <c r="D18" s="61">
        <v>237.26</v>
      </c>
      <c r="E18" s="61">
        <v>237.26</v>
      </c>
      <c r="F18" s="61"/>
      <c r="G18" s="61"/>
      <c r="H18" s="61"/>
      <c r="I18" s="61"/>
      <c r="J18" s="61"/>
      <c r="K18" s="61"/>
      <c r="L18" s="61"/>
      <c r="M18" s="61"/>
    </row>
    <row r="19" ht="18.2" customHeight="1" spans="2:13">
      <c r="B19" s="62" t="s">
        <v>200</v>
      </c>
      <c r="C19" s="63" t="s">
        <v>201</v>
      </c>
      <c r="D19" s="61">
        <v>237.26</v>
      </c>
      <c r="E19" s="61">
        <v>237.26</v>
      </c>
      <c r="F19" s="61"/>
      <c r="G19" s="61"/>
      <c r="H19" s="61"/>
      <c r="I19" s="61"/>
      <c r="J19" s="61"/>
      <c r="K19" s="61"/>
      <c r="L19" s="61"/>
      <c r="M19" s="61"/>
    </row>
    <row r="20" ht="19.9" customHeight="1" spans="2:13">
      <c r="B20" s="62" t="s">
        <v>202</v>
      </c>
      <c r="C20" s="63" t="s">
        <v>203</v>
      </c>
      <c r="D20" s="61">
        <v>201.67</v>
      </c>
      <c r="E20" s="61">
        <v>201.67</v>
      </c>
      <c r="F20" s="61"/>
      <c r="G20" s="61"/>
      <c r="H20" s="61"/>
      <c r="I20" s="61"/>
      <c r="J20" s="61"/>
      <c r="K20" s="61"/>
      <c r="L20" s="61"/>
      <c r="M20" s="61"/>
    </row>
    <row r="21" ht="19.9" customHeight="1" spans="2:13">
      <c r="B21" s="62" t="s">
        <v>204</v>
      </c>
      <c r="C21" s="63" t="s">
        <v>205</v>
      </c>
      <c r="D21" s="61">
        <v>35.59</v>
      </c>
      <c r="E21" s="61">
        <v>35.59</v>
      </c>
      <c r="F21" s="61"/>
      <c r="G21" s="61"/>
      <c r="H21" s="61"/>
      <c r="I21" s="61"/>
      <c r="J21" s="61"/>
      <c r="K21" s="61"/>
      <c r="L21" s="61"/>
      <c r="M21" s="61"/>
    </row>
    <row r="22" ht="20.65" customHeight="1" spans="2:13">
      <c r="B22" s="59" t="s">
        <v>61</v>
      </c>
      <c r="C22" s="60" t="s">
        <v>19</v>
      </c>
      <c r="D22" s="61">
        <v>506.17</v>
      </c>
      <c r="E22" s="61">
        <v>506.17</v>
      </c>
      <c r="F22" s="61"/>
      <c r="G22" s="61"/>
      <c r="H22" s="61"/>
      <c r="I22" s="61"/>
      <c r="J22" s="61"/>
      <c r="K22" s="61"/>
      <c r="L22" s="61"/>
      <c r="M22" s="61"/>
    </row>
    <row r="23" ht="18.2" customHeight="1" spans="2:13">
      <c r="B23" s="62" t="s">
        <v>206</v>
      </c>
      <c r="C23" s="63" t="s">
        <v>207</v>
      </c>
      <c r="D23" s="61">
        <v>506.17</v>
      </c>
      <c r="E23" s="61">
        <v>506.17</v>
      </c>
      <c r="F23" s="61"/>
      <c r="G23" s="61"/>
      <c r="H23" s="61"/>
      <c r="I23" s="61"/>
      <c r="J23" s="61"/>
      <c r="K23" s="61"/>
      <c r="L23" s="61"/>
      <c r="M23" s="61"/>
    </row>
    <row r="24" ht="19.9" customHeight="1" spans="2:13">
      <c r="B24" s="62" t="s">
        <v>208</v>
      </c>
      <c r="C24" s="63" t="s">
        <v>209</v>
      </c>
      <c r="D24" s="61">
        <v>456.58</v>
      </c>
      <c r="E24" s="61">
        <v>456.58</v>
      </c>
      <c r="F24" s="61"/>
      <c r="G24" s="61"/>
      <c r="H24" s="61"/>
      <c r="I24" s="61"/>
      <c r="J24" s="61"/>
      <c r="K24" s="61"/>
      <c r="L24" s="61"/>
      <c r="M24" s="61"/>
    </row>
    <row r="25" ht="19.9" customHeight="1" spans="2:13">
      <c r="B25" s="62" t="s">
        <v>210</v>
      </c>
      <c r="C25" s="63" t="s">
        <v>211</v>
      </c>
      <c r="D25" s="61">
        <v>49.59</v>
      </c>
      <c r="E25" s="61">
        <v>49.59</v>
      </c>
      <c r="F25" s="61"/>
      <c r="G25" s="61"/>
      <c r="H25" s="61"/>
      <c r="I25" s="61"/>
      <c r="J25" s="61"/>
      <c r="K25" s="61"/>
      <c r="L25" s="61"/>
      <c r="M25" s="61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E18" sqref="E18"/>
    </sheetView>
  </sheetViews>
  <sheetFormatPr defaultColWidth="10" defaultRowHeight="14.2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19"/>
      <c r="B1" s="47" t="s">
        <v>212</v>
      </c>
    </row>
    <row r="2" ht="16.35" customHeight="1"/>
    <row r="3" ht="16.35" customHeight="1" spans="2:6">
      <c r="B3" s="48" t="s">
        <v>213</v>
      </c>
      <c r="C3" s="48"/>
      <c r="D3" s="48"/>
      <c r="E3" s="48"/>
      <c r="F3" s="48"/>
    </row>
    <row r="4" ht="16.35" customHeight="1" spans="2:6">
      <c r="B4" s="48"/>
      <c r="C4" s="48"/>
      <c r="D4" s="48"/>
      <c r="E4" s="48"/>
      <c r="F4" s="48"/>
    </row>
    <row r="5" ht="16.35" customHeight="1" spans="2:6">
      <c r="B5" s="49"/>
      <c r="C5" s="49"/>
      <c r="D5" s="49"/>
      <c r="E5" s="49"/>
      <c r="F5" s="49"/>
    </row>
    <row r="6" ht="18.95" customHeight="1" spans="2:6">
      <c r="B6" s="49"/>
      <c r="C6" s="49"/>
      <c r="D6" s="49"/>
      <c r="E6" s="49"/>
      <c r="F6" s="50" t="s">
        <v>2</v>
      </c>
    </row>
    <row r="7" ht="31.9" customHeight="1" spans="2:6">
      <c r="B7" s="51" t="s">
        <v>73</v>
      </c>
      <c r="C7" s="51" t="s">
        <v>32</v>
      </c>
      <c r="D7" s="51" t="s">
        <v>74</v>
      </c>
      <c r="E7" s="51" t="s">
        <v>140</v>
      </c>
      <c r="F7" s="51" t="s">
        <v>214</v>
      </c>
    </row>
    <row r="8" ht="23.25" customHeight="1" spans="2:6">
      <c r="B8" s="35" t="s">
        <v>7</v>
      </c>
      <c r="C8" s="35"/>
      <c r="D8" s="36">
        <f>8124.31+0.22</f>
        <v>8124.53</v>
      </c>
      <c r="E8" s="36">
        <v>6926.31</v>
      </c>
      <c r="F8" s="36">
        <f>1198+0.22</f>
        <v>1198.22</v>
      </c>
    </row>
    <row r="9" ht="21.6" customHeight="1" spans="2:6">
      <c r="B9" s="42" t="s">
        <v>36</v>
      </c>
      <c r="C9" s="52" t="s">
        <v>14</v>
      </c>
      <c r="D9" s="43">
        <f>6559.39+0.22</f>
        <v>6559.61</v>
      </c>
      <c r="E9" s="43">
        <v>5361.39</v>
      </c>
      <c r="F9" s="43">
        <f>1198+0.22</f>
        <v>1198.22</v>
      </c>
    </row>
    <row r="10" ht="20.65" customHeight="1" spans="2:6">
      <c r="B10" s="44" t="s">
        <v>215</v>
      </c>
      <c r="C10" s="53" t="s">
        <v>216</v>
      </c>
      <c r="D10" s="43">
        <f>6559.39+0.22</f>
        <v>6559.61</v>
      </c>
      <c r="E10" s="43">
        <v>5361.39</v>
      </c>
      <c r="F10" s="43">
        <f>1198+0.22</f>
        <v>1198.22</v>
      </c>
    </row>
    <row r="11" ht="20.65" customHeight="1" spans="2:6">
      <c r="B11" s="44" t="s">
        <v>217</v>
      </c>
      <c r="C11" s="53" t="s">
        <v>218</v>
      </c>
      <c r="D11" s="43">
        <v>206.4</v>
      </c>
      <c r="E11" s="43">
        <v>111.4</v>
      </c>
      <c r="F11" s="43">
        <v>95</v>
      </c>
    </row>
    <row r="12" ht="20.65" customHeight="1" spans="2:6">
      <c r="B12" s="44" t="s">
        <v>219</v>
      </c>
      <c r="C12" s="53" t="s">
        <v>220</v>
      </c>
      <c r="D12" s="43">
        <f>6352.99+0.22</f>
        <v>6353.21</v>
      </c>
      <c r="E12" s="43">
        <v>5249.99</v>
      </c>
      <c r="F12" s="43">
        <f>1103+0.22</f>
        <v>1103.22</v>
      </c>
    </row>
    <row r="13" ht="21.6" customHeight="1" spans="2:6">
      <c r="B13" s="42" t="s">
        <v>43</v>
      </c>
      <c r="C13" s="52" t="s">
        <v>16</v>
      </c>
      <c r="D13" s="43">
        <v>821.48</v>
      </c>
      <c r="E13" s="43">
        <v>821.48</v>
      </c>
      <c r="F13" s="43"/>
    </row>
    <row r="14" ht="20.65" customHeight="1" spans="2:6">
      <c r="B14" s="44" t="s">
        <v>221</v>
      </c>
      <c r="C14" s="53" t="s">
        <v>222</v>
      </c>
      <c r="D14" s="43">
        <v>821.48</v>
      </c>
      <c r="E14" s="43">
        <v>821.48</v>
      </c>
      <c r="F14" s="43"/>
    </row>
    <row r="15" ht="20.65" customHeight="1" spans="2:6">
      <c r="B15" s="44" t="s">
        <v>223</v>
      </c>
      <c r="C15" s="53" t="s">
        <v>224</v>
      </c>
      <c r="D15" s="43">
        <v>547.65</v>
      </c>
      <c r="E15" s="43">
        <v>547.65</v>
      </c>
      <c r="F15" s="43"/>
    </row>
    <row r="16" ht="20.65" customHeight="1" spans="2:6">
      <c r="B16" s="44" t="s">
        <v>225</v>
      </c>
      <c r="C16" s="53" t="s">
        <v>226</v>
      </c>
      <c r="D16" s="43">
        <v>273.83</v>
      </c>
      <c r="E16" s="43">
        <v>273.83</v>
      </c>
      <c r="F16" s="43"/>
    </row>
    <row r="17" ht="21.6" customHeight="1" spans="2:6">
      <c r="B17" s="42" t="s">
        <v>54</v>
      </c>
      <c r="C17" s="52" t="s">
        <v>18</v>
      </c>
      <c r="D17" s="43">
        <v>237.26</v>
      </c>
      <c r="E17" s="43">
        <v>237.26</v>
      </c>
      <c r="F17" s="43"/>
    </row>
    <row r="18" ht="20.65" customHeight="1" spans="2:6">
      <c r="B18" s="44" t="s">
        <v>227</v>
      </c>
      <c r="C18" s="53" t="s">
        <v>228</v>
      </c>
      <c r="D18" s="43">
        <v>237.26</v>
      </c>
      <c r="E18" s="43">
        <v>237.26</v>
      </c>
      <c r="F18" s="43"/>
    </row>
    <row r="19" ht="20.65" customHeight="1" spans="2:6">
      <c r="B19" s="44" t="s">
        <v>229</v>
      </c>
      <c r="C19" s="53" t="s">
        <v>230</v>
      </c>
      <c r="D19" s="43">
        <v>201.67</v>
      </c>
      <c r="E19" s="43">
        <v>201.67</v>
      </c>
      <c r="F19" s="43"/>
    </row>
    <row r="20" ht="20.65" customHeight="1" spans="2:6">
      <c r="B20" s="44" t="s">
        <v>231</v>
      </c>
      <c r="C20" s="53" t="s">
        <v>232</v>
      </c>
      <c r="D20" s="43">
        <v>35.59</v>
      </c>
      <c r="E20" s="43">
        <v>35.59</v>
      </c>
      <c r="F20" s="43"/>
    </row>
    <row r="21" ht="21.6" customHeight="1" spans="2:6">
      <c r="B21" s="42" t="s">
        <v>61</v>
      </c>
      <c r="C21" s="52" t="s">
        <v>19</v>
      </c>
      <c r="D21" s="43">
        <v>506.17</v>
      </c>
      <c r="E21" s="43">
        <v>506.17</v>
      </c>
      <c r="F21" s="43"/>
    </row>
    <row r="22" ht="20.65" customHeight="1" spans="2:6">
      <c r="B22" s="44" t="s">
        <v>233</v>
      </c>
      <c r="C22" s="53" t="s">
        <v>234</v>
      </c>
      <c r="D22" s="43">
        <v>506.17</v>
      </c>
      <c r="E22" s="43">
        <v>506.17</v>
      </c>
      <c r="F22" s="43"/>
    </row>
    <row r="23" ht="20.65" customHeight="1" spans="2:6">
      <c r="B23" s="44" t="s">
        <v>235</v>
      </c>
      <c r="C23" s="53" t="s">
        <v>236</v>
      </c>
      <c r="D23" s="43">
        <v>456.58</v>
      </c>
      <c r="E23" s="43">
        <v>456.58</v>
      </c>
      <c r="F23" s="43"/>
    </row>
    <row r="24" ht="20.65" customHeight="1" spans="2:6">
      <c r="B24" s="44" t="s">
        <v>237</v>
      </c>
      <c r="C24" s="53" t="s">
        <v>238</v>
      </c>
      <c r="D24" s="43">
        <v>49.59</v>
      </c>
      <c r="E24" s="43">
        <v>49.59</v>
      </c>
      <c r="F24" s="43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silence</cp:lastModifiedBy>
  <dcterms:created xsi:type="dcterms:W3CDTF">2025-01-15T08:06:00Z</dcterms:created>
  <cp:lastPrinted>2025-01-15T11:17:00Z</cp:lastPrinted>
  <dcterms:modified xsi:type="dcterms:W3CDTF">2025-02-07T02:37:59Z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6F6DF1826B564756AA35621E16ABEB72_12</vt:lpwstr>
  </property>
  <property fmtid="{D5CDD505-2E9C-101B-9397-08002B2CF9AE}" pid="3" name="KSOProductBuildVer">
    <vt:lpwstr>2052-12.1.0.19770</vt:lpwstr>
  </property>
</Properties>
</file>